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firstSheet="2" activeTab="2"/>
  </bookViews>
  <sheets>
    <sheet name="08英语必修限选计算" sheetId="1" r:id="rId1"/>
    <sheet name="08英语必修限选排名" sheetId="2" r:id="rId2"/>
    <sheet name="公示" sheetId="3" r:id="rId3"/>
  </sheets>
  <definedNames>
    <definedName name="_xlnm.Print_Titles" localSheetId="2">'公示'!$1:$6</definedName>
  </definedNames>
  <calcPr fullCalcOnLoad="1"/>
</workbook>
</file>

<file path=xl/sharedStrings.xml><?xml version="1.0" encoding="utf-8"?>
<sst xmlns="http://schemas.openxmlformats.org/spreadsheetml/2006/main" count="295" uniqueCount="111">
  <si>
    <t>课程号</t>
  </si>
  <si>
    <t>E1050410</t>
  </si>
  <si>
    <t>S1050311</t>
  </si>
  <si>
    <t>S1050320</t>
  </si>
  <si>
    <t>S1050340</t>
  </si>
  <si>
    <t>S4050290</t>
  </si>
  <si>
    <t>S4050390</t>
  </si>
  <si>
    <t>S4050370</t>
  </si>
  <si>
    <t>S4050400</t>
  </si>
  <si>
    <t>S5050104</t>
  </si>
  <si>
    <t>S5050114</t>
  </si>
  <si>
    <t>课程名</t>
  </si>
  <si>
    <t>毕业实习</t>
  </si>
  <si>
    <t>高级阅读</t>
  </si>
  <si>
    <t>口译</t>
  </si>
  <si>
    <t>论文写作</t>
  </si>
  <si>
    <t>商务学（商务方向必修）</t>
  </si>
  <si>
    <t>国际商务谈判（商务方向必修）</t>
  </si>
  <si>
    <t>文学批评理论（语言文学方向必修）</t>
  </si>
  <si>
    <t>英语文体学（语言文学方向必修）</t>
  </si>
  <si>
    <t>第二外语（日语选修）</t>
  </si>
  <si>
    <t>第二外语（德语选修）</t>
  </si>
  <si>
    <t>学分</t>
  </si>
  <si>
    <t>学号</t>
  </si>
  <si>
    <t>姓名</t>
  </si>
  <si>
    <t>080510101</t>
  </si>
  <si>
    <t>郝丹</t>
  </si>
  <si>
    <t>080510102</t>
  </si>
  <si>
    <t>周晓帆</t>
  </si>
  <si>
    <t>080510103</t>
  </si>
  <si>
    <t>史丹妮</t>
  </si>
  <si>
    <t>080510104</t>
  </si>
  <si>
    <t>付博</t>
  </si>
  <si>
    <t>080510105</t>
  </si>
  <si>
    <t>郑博</t>
  </si>
  <si>
    <t>080510106</t>
  </si>
  <si>
    <t>王璐</t>
  </si>
  <si>
    <t>080510107</t>
  </si>
  <si>
    <t>李瑞雪</t>
  </si>
  <si>
    <t>080510108</t>
  </si>
  <si>
    <t>姜宁</t>
  </si>
  <si>
    <t>080510109</t>
  </si>
  <si>
    <t>周林英</t>
  </si>
  <si>
    <t>080510110</t>
  </si>
  <si>
    <t>宋立霞</t>
  </si>
  <si>
    <t>080510111</t>
  </si>
  <si>
    <t>李婷婷</t>
  </si>
  <si>
    <t>080510112</t>
  </si>
  <si>
    <t>李帅</t>
  </si>
  <si>
    <t>080510113</t>
  </si>
  <si>
    <t>夏杏</t>
  </si>
  <si>
    <t>080510114</t>
  </si>
  <si>
    <t>郭胜男</t>
  </si>
  <si>
    <t>080510115</t>
  </si>
  <si>
    <t>陈若愚</t>
  </si>
  <si>
    <t>080510117</t>
  </si>
  <si>
    <t>刘成盼</t>
  </si>
  <si>
    <t>080510118</t>
  </si>
  <si>
    <t>崔清泉</t>
  </si>
  <si>
    <t>080510201</t>
  </si>
  <si>
    <t>罗凤阳</t>
  </si>
  <si>
    <t>080510202</t>
  </si>
  <si>
    <t>宋晓彤</t>
  </si>
  <si>
    <t>080510203</t>
  </si>
  <si>
    <t>郭丹</t>
  </si>
  <si>
    <t>080510204</t>
  </si>
  <si>
    <t>杨光</t>
  </si>
  <si>
    <t>080510205</t>
  </si>
  <si>
    <t>王爽</t>
  </si>
  <si>
    <t>080510206</t>
  </si>
  <si>
    <t>董风霞</t>
  </si>
  <si>
    <t>080510207</t>
  </si>
  <si>
    <t>王苗苗</t>
  </si>
  <si>
    <t>080510208</t>
  </si>
  <si>
    <t>赵子莹</t>
  </si>
  <si>
    <t>080510209</t>
  </si>
  <si>
    <t>杨菲</t>
  </si>
  <si>
    <t>080510210</t>
  </si>
  <si>
    <t>杨青</t>
  </si>
  <si>
    <t>080510211</t>
  </si>
  <si>
    <t>修昕婷</t>
  </si>
  <si>
    <t>080510212</t>
  </si>
  <si>
    <t>汪思</t>
  </si>
  <si>
    <t>080510213</t>
  </si>
  <si>
    <t>刘浛聿</t>
  </si>
  <si>
    <t>080510214</t>
  </si>
  <si>
    <t>高媛</t>
  </si>
  <si>
    <t>080510215</t>
  </si>
  <si>
    <t>刘彦玲</t>
  </si>
  <si>
    <t>080510216</t>
  </si>
  <si>
    <t>王凯</t>
  </si>
  <si>
    <t>080510217</t>
  </si>
  <si>
    <t>徐涛</t>
  </si>
  <si>
    <t>080510218</t>
  </si>
  <si>
    <t>郑世平</t>
  </si>
  <si>
    <t>080620124</t>
  </si>
  <si>
    <t>王洋</t>
  </si>
  <si>
    <t>语言文学学院英语语专业2011-2012学年秋季学期学习成绩计算公示（08级）</t>
  </si>
  <si>
    <t>方向课总分</t>
  </si>
  <si>
    <t>平均分</t>
  </si>
  <si>
    <t>按选修商务计算平均分</t>
  </si>
  <si>
    <t>按选修文学计算平均分</t>
  </si>
  <si>
    <t>英语      文体学</t>
  </si>
  <si>
    <t>毕业       实习</t>
  </si>
  <si>
    <t>前三门       总分</t>
  </si>
  <si>
    <t>文学       批评理论</t>
  </si>
  <si>
    <t>商务学</t>
  </si>
  <si>
    <t>国际商务谈判</t>
  </si>
  <si>
    <t>高级阅读</t>
  </si>
  <si>
    <t>论文写作</t>
  </si>
  <si>
    <t>公示时间：2012年2月27日——3月2日，如有任何问题请尽快与辅导员联系查询，联系电话：13963100420。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</si>
</sst>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NumberFormat="1" applyAlignment="1" applyProtection="1">
      <alignment vertical="center"/>
      <protection locked="0"/>
    </xf>
    <xf numFmtId="176" fontId="0" fillId="0" borderId="0" xfId="0" applyNumberFormat="1" applyAlignment="1" applyProtection="1">
      <alignment vertical="center"/>
      <protection locked="0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 applyProtection="1">
      <alignment vertical="center"/>
      <protection locked="0"/>
    </xf>
    <xf numFmtId="0" fontId="0" fillId="0" borderId="1" xfId="0" applyNumberFormat="1" applyBorder="1" applyAlignment="1" applyProtection="1">
      <alignment vertical="center"/>
      <protection locked="0"/>
    </xf>
    <xf numFmtId="176" fontId="0" fillId="0" borderId="1" xfId="0" applyNumberForma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176" fontId="3" fillId="0" borderId="1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1" xfId="0" applyNumberFormat="1" applyFont="1" applyBorder="1" applyAlignment="1" applyProtection="1">
      <alignment vertical="center"/>
      <protection locked="0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workbookViewId="0" topLeftCell="A2">
      <selection activeCell="N43" sqref="N43"/>
    </sheetView>
  </sheetViews>
  <sheetFormatPr defaultColWidth="9.00390625" defaultRowHeight="14.25"/>
  <cols>
    <col min="3" max="3" width="7.125" style="0" customWidth="1"/>
    <col min="7" max="7" width="5.25390625" style="0" customWidth="1"/>
    <col min="8" max="9" width="6.375" style="0" customWidth="1"/>
    <col min="10" max="11" width="5.50390625" style="0" customWidth="1"/>
    <col min="12" max="12" width="6.875" style="0" customWidth="1"/>
    <col min="13" max="13" width="8.375" style="4" customWidth="1"/>
    <col min="14" max="14" width="8.625" style="0" customWidth="1"/>
    <col min="15" max="15" width="7.375" style="0" customWidth="1"/>
    <col min="16" max="16" width="7.00390625" style="0" customWidth="1"/>
  </cols>
  <sheetData>
    <row r="1" spans="2:18" ht="14.25">
      <c r="B1" s="1" t="s">
        <v>0</v>
      </c>
      <c r="C1" s="1" t="s">
        <v>2</v>
      </c>
      <c r="D1" s="1" t="s">
        <v>3</v>
      </c>
      <c r="E1" s="1" t="s">
        <v>4</v>
      </c>
      <c r="F1" s="1"/>
      <c r="G1" s="1" t="s">
        <v>5</v>
      </c>
      <c r="H1" s="1" t="s">
        <v>6</v>
      </c>
      <c r="I1" s="1"/>
      <c r="J1" s="1" t="s">
        <v>7</v>
      </c>
      <c r="K1" s="1" t="s">
        <v>8</v>
      </c>
      <c r="L1" s="1"/>
      <c r="M1" s="3"/>
      <c r="N1" s="1"/>
      <c r="O1" s="1"/>
      <c r="P1" s="1" t="s">
        <v>9</v>
      </c>
      <c r="Q1" s="1" t="s">
        <v>10</v>
      </c>
      <c r="R1" s="1" t="s">
        <v>1</v>
      </c>
    </row>
    <row r="2" spans="2:18" ht="14.25">
      <c r="B2" s="1" t="s">
        <v>11</v>
      </c>
      <c r="C2" s="1" t="s">
        <v>13</v>
      </c>
      <c r="D2" s="1" t="s">
        <v>14</v>
      </c>
      <c r="E2" s="1" t="s">
        <v>15</v>
      </c>
      <c r="F2" s="1"/>
      <c r="G2" s="1" t="s">
        <v>16</v>
      </c>
      <c r="H2" s="1" t="s">
        <v>17</v>
      </c>
      <c r="I2" s="1"/>
      <c r="J2" s="1" t="s">
        <v>18</v>
      </c>
      <c r="K2" s="1" t="s">
        <v>19</v>
      </c>
      <c r="L2" s="1"/>
      <c r="M2" s="3"/>
      <c r="N2" s="1"/>
      <c r="O2" s="1"/>
      <c r="P2" s="1" t="s">
        <v>20</v>
      </c>
      <c r="Q2" s="1" t="s">
        <v>21</v>
      </c>
      <c r="R2" s="1" t="s">
        <v>12</v>
      </c>
    </row>
    <row r="3" spans="2:18" ht="14.25">
      <c r="B3" s="1" t="s">
        <v>22</v>
      </c>
      <c r="C3" s="2">
        <v>3</v>
      </c>
      <c r="D3" s="2">
        <v>3.5</v>
      </c>
      <c r="E3" s="2">
        <v>1</v>
      </c>
      <c r="F3" s="1">
        <f>SUM(C3:E3)</f>
        <v>7.5</v>
      </c>
      <c r="G3" s="2">
        <v>2</v>
      </c>
      <c r="H3" s="2">
        <v>2</v>
      </c>
      <c r="I3" s="1">
        <f>SUM(G3:H3)</f>
        <v>4</v>
      </c>
      <c r="J3" s="2">
        <v>2</v>
      </c>
      <c r="K3" s="2">
        <v>2</v>
      </c>
      <c r="L3" s="1">
        <f>SUM(J3:K3)</f>
        <v>4</v>
      </c>
      <c r="M3" s="3"/>
      <c r="N3" s="1"/>
      <c r="O3" s="1"/>
      <c r="P3" s="2">
        <v>3</v>
      </c>
      <c r="Q3" s="2">
        <v>3</v>
      </c>
      <c r="R3" s="2">
        <v>4</v>
      </c>
    </row>
    <row r="4" spans="1:2" ht="14.25">
      <c r="A4" s="1" t="s">
        <v>23</v>
      </c>
      <c r="B4" s="1" t="s">
        <v>24</v>
      </c>
    </row>
    <row r="5" spans="1:18" ht="14.25">
      <c r="A5" s="1" t="s">
        <v>25</v>
      </c>
      <c r="B5" s="1" t="s">
        <v>26</v>
      </c>
      <c r="C5" s="2">
        <v>85</v>
      </c>
      <c r="D5" s="2">
        <v>77</v>
      </c>
      <c r="E5" s="2">
        <v>77</v>
      </c>
      <c r="F5" s="1">
        <f>SUM(C5*3+D5*3.5+E5)</f>
        <v>601.5</v>
      </c>
      <c r="G5" s="2">
        <v>78</v>
      </c>
      <c r="H5" s="2">
        <v>69</v>
      </c>
      <c r="I5" s="1">
        <f>SUM(G5*2+H5*2)</f>
        <v>294</v>
      </c>
      <c r="L5" s="1">
        <f>SUM(J5*2+K5*2)</f>
        <v>0</v>
      </c>
      <c r="M5" s="3">
        <f>SUM(F5+I5)/11.5</f>
        <v>77.8695652173913</v>
      </c>
      <c r="N5" s="3">
        <f>SUM(F5+L5)/11.5</f>
        <v>52.30434782608695</v>
      </c>
      <c r="O5" s="3">
        <f>MAX(M5:N5)</f>
        <v>77.8695652173913</v>
      </c>
      <c r="R5" s="2">
        <v>96</v>
      </c>
    </row>
    <row r="6" spans="1:18" ht="14.25">
      <c r="A6" s="1" t="s">
        <v>27</v>
      </c>
      <c r="B6" s="1" t="s">
        <v>28</v>
      </c>
      <c r="C6" s="2">
        <v>79</v>
      </c>
      <c r="D6" s="2">
        <v>84</v>
      </c>
      <c r="E6" s="2">
        <v>77</v>
      </c>
      <c r="F6" s="1">
        <f aca="true" t="shared" si="0" ref="F6:F40">SUM(C6*3+D6*3.5+E6)</f>
        <v>608</v>
      </c>
      <c r="G6" s="2">
        <v>86</v>
      </c>
      <c r="H6" s="2">
        <v>80</v>
      </c>
      <c r="I6" s="1">
        <f aca="true" t="shared" si="1" ref="I6:I40">SUM(G6*2+H6*2)</f>
        <v>332</v>
      </c>
      <c r="L6" s="1">
        <f>SUM(J6*2+K6*2)</f>
        <v>0</v>
      </c>
      <c r="M6" s="3">
        <f aca="true" t="shared" si="2" ref="M6:M40">SUM(F6+I6)/11.5</f>
        <v>81.73913043478261</v>
      </c>
      <c r="N6" s="3">
        <f aca="true" t="shared" si="3" ref="N6:N40">SUM(F6+L6)/11.5</f>
        <v>52.869565217391305</v>
      </c>
      <c r="O6" s="3">
        <f aca="true" t="shared" si="4" ref="O6:O40">MAX(M6:N6)</f>
        <v>81.73913043478261</v>
      </c>
      <c r="R6" s="2">
        <v>95</v>
      </c>
    </row>
    <row r="7" spans="1:18" ht="14.25">
      <c r="A7" s="1" t="s">
        <v>29</v>
      </c>
      <c r="B7" s="1" t="s">
        <v>30</v>
      </c>
      <c r="C7" s="2">
        <v>84</v>
      </c>
      <c r="D7" s="2">
        <v>84</v>
      </c>
      <c r="E7" s="2">
        <v>76</v>
      </c>
      <c r="F7" s="1">
        <f t="shared" si="0"/>
        <v>622</v>
      </c>
      <c r="I7" s="1">
        <f t="shared" si="1"/>
        <v>0</v>
      </c>
      <c r="J7" s="2">
        <v>85</v>
      </c>
      <c r="K7" s="2">
        <v>86</v>
      </c>
      <c r="L7" s="1">
        <f>SUM(J7*2+K7*2)</f>
        <v>342</v>
      </c>
      <c r="M7" s="3">
        <f t="shared" si="2"/>
        <v>54.08695652173913</v>
      </c>
      <c r="N7" s="3">
        <f t="shared" si="3"/>
        <v>83.82608695652173</v>
      </c>
      <c r="O7" s="3">
        <f t="shared" si="4"/>
        <v>83.82608695652173</v>
      </c>
      <c r="R7" s="2">
        <v>90</v>
      </c>
    </row>
    <row r="8" spans="1:18" ht="14.25">
      <c r="A8" s="1" t="s">
        <v>31</v>
      </c>
      <c r="B8" s="1" t="s">
        <v>32</v>
      </c>
      <c r="C8" s="2">
        <v>86</v>
      </c>
      <c r="D8" s="2">
        <v>87</v>
      </c>
      <c r="E8" s="2">
        <v>84</v>
      </c>
      <c r="F8" s="1">
        <f t="shared" si="0"/>
        <v>646.5</v>
      </c>
      <c r="G8" s="2">
        <v>86</v>
      </c>
      <c r="H8" s="2">
        <v>78</v>
      </c>
      <c r="I8" s="1">
        <f t="shared" si="1"/>
        <v>328</v>
      </c>
      <c r="L8" s="1">
        <f aca="true" t="shared" si="5" ref="L8:L40">SUM(J8*2+K8*2)</f>
        <v>0</v>
      </c>
      <c r="M8" s="3">
        <f t="shared" si="2"/>
        <v>84.73913043478261</v>
      </c>
      <c r="N8" s="3">
        <f t="shared" si="3"/>
        <v>56.21739130434783</v>
      </c>
      <c r="O8" s="3">
        <f t="shared" si="4"/>
        <v>84.73913043478261</v>
      </c>
      <c r="R8" s="2">
        <v>90</v>
      </c>
    </row>
    <row r="9" spans="1:18" ht="14.25">
      <c r="A9" s="1" t="s">
        <v>33</v>
      </c>
      <c r="B9" s="1" t="s">
        <v>34</v>
      </c>
      <c r="C9" s="2">
        <v>76</v>
      </c>
      <c r="D9" s="2">
        <v>73</v>
      </c>
      <c r="E9" s="2">
        <v>70</v>
      </c>
      <c r="F9" s="1">
        <f t="shared" si="0"/>
        <v>553.5</v>
      </c>
      <c r="G9" s="2">
        <v>81</v>
      </c>
      <c r="H9" s="2">
        <v>78</v>
      </c>
      <c r="I9" s="1">
        <f t="shared" si="1"/>
        <v>318</v>
      </c>
      <c r="L9" s="1">
        <f t="shared" si="5"/>
        <v>0</v>
      </c>
      <c r="M9" s="3">
        <f t="shared" si="2"/>
        <v>75.78260869565217</v>
      </c>
      <c r="N9" s="3">
        <f t="shared" si="3"/>
        <v>48.130434782608695</v>
      </c>
      <c r="O9" s="3">
        <f t="shared" si="4"/>
        <v>75.78260869565217</v>
      </c>
      <c r="R9" s="2">
        <v>93</v>
      </c>
    </row>
    <row r="10" spans="1:18" ht="14.25">
      <c r="A10" s="1" t="s">
        <v>35</v>
      </c>
      <c r="B10" s="1" t="s">
        <v>36</v>
      </c>
      <c r="C10" s="2">
        <v>82</v>
      </c>
      <c r="D10" s="2">
        <v>74</v>
      </c>
      <c r="E10" s="2">
        <v>80</v>
      </c>
      <c r="F10" s="1">
        <f t="shared" si="0"/>
        <v>585</v>
      </c>
      <c r="G10" s="2">
        <v>69</v>
      </c>
      <c r="H10" s="2">
        <v>82</v>
      </c>
      <c r="I10" s="1">
        <f t="shared" si="1"/>
        <v>302</v>
      </c>
      <c r="L10" s="1">
        <f t="shared" si="5"/>
        <v>0</v>
      </c>
      <c r="M10" s="3">
        <f t="shared" si="2"/>
        <v>77.1304347826087</v>
      </c>
      <c r="N10" s="3">
        <f t="shared" si="3"/>
        <v>50.869565217391305</v>
      </c>
      <c r="O10" s="3">
        <f t="shared" si="4"/>
        <v>77.1304347826087</v>
      </c>
      <c r="R10" s="2">
        <v>90</v>
      </c>
    </row>
    <row r="11" spans="1:18" ht="14.25">
      <c r="A11" s="1" t="s">
        <v>37</v>
      </c>
      <c r="B11" s="1" t="s">
        <v>38</v>
      </c>
      <c r="C11" s="2">
        <v>80</v>
      </c>
      <c r="D11" s="2">
        <v>89</v>
      </c>
      <c r="E11" s="2">
        <v>74</v>
      </c>
      <c r="F11" s="1">
        <f t="shared" si="0"/>
        <v>625.5</v>
      </c>
      <c r="G11" s="2">
        <v>79</v>
      </c>
      <c r="H11" s="2">
        <v>77</v>
      </c>
      <c r="I11" s="1">
        <f t="shared" si="1"/>
        <v>312</v>
      </c>
      <c r="L11" s="1">
        <f t="shared" si="5"/>
        <v>0</v>
      </c>
      <c r="M11" s="3">
        <f t="shared" si="2"/>
        <v>81.52173913043478</v>
      </c>
      <c r="N11" s="3">
        <f t="shared" si="3"/>
        <v>54.391304347826086</v>
      </c>
      <c r="O11" s="3">
        <f t="shared" si="4"/>
        <v>81.52173913043478</v>
      </c>
      <c r="R11" s="2">
        <v>96</v>
      </c>
    </row>
    <row r="12" spans="1:18" ht="14.25">
      <c r="A12" s="1" t="s">
        <v>39</v>
      </c>
      <c r="B12" s="1" t="s">
        <v>40</v>
      </c>
      <c r="C12" s="2">
        <v>91</v>
      </c>
      <c r="D12" s="2">
        <v>86</v>
      </c>
      <c r="E12" s="2">
        <v>91</v>
      </c>
      <c r="F12" s="1">
        <f t="shared" si="0"/>
        <v>665</v>
      </c>
      <c r="I12" s="1">
        <f t="shared" si="1"/>
        <v>0</v>
      </c>
      <c r="J12" s="2">
        <v>81</v>
      </c>
      <c r="K12" s="2">
        <v>90</v>
      </c>
      <c r="L12" s="1">
        <f t="shared" si="5"/>
        <v>342</v>
      </c>
      <c r="M12" s="3">
        <f t="shared" si="2"/>
        <v>57.82608695652174</v>
      </c>
      <c r="N12" s="3">
        <f t="shared" si="3"/>
        <v>87.56521739130434</v>
      </c>
      <c r="O12" s="3">
        <f t="shared" si="4"/>
        <v>87.56521739130434</v>
      </c>
      <c r="P12" s="2">
        <v>95</v>
      </c>
      <c r="R12" s="2">
        <v>96</v>
      </c>
    </row>
    <row r="13" spans="1:18" ht="14.25">
      <c r="A13" s="1" t="s">
        <v>41</v>
      </c>
      <c r="B13" s="1" t="s">
        <v>42</v>
      </c>
      <c r="C13" s="2">
        <v>85</v>
      </c>
      <c r="D13" s="2">
        <v>83</v>
      </c>
      <c r="E13" s="2">
        <v>70</v>
      </c>
      <c r="F13" s="1">
        <f t="shared" si="0"/>
        <v>615.5</v>
      </c>
      <c r="G13" s="2">
        <v>75</v>
      </c>
      <c r="H13" s="2">
        <v>75</v>
      </c>
      <c r="I13" s="1">
        <f t="shared" si="1"/>
        <v>300</v>
      </c>
      <c r="L13" s="1">
        <f t="shared" si="5"/>
        <v>0</v>
      </c>
      <c r="M13" s="3">
        <f t="shared" si="2"/>
        <v>79.6086956521739</v>
      </c>
      <c r="N13" s="3">
        <f t="shared" si="3"/>
        <v>53.52173913043478</v>
      </c>
      <c r="O13" s="3">
        <f t="shared" si="4"/>
        <v>79.6086956521739</v>
      </c>
      <c r="R13" s="2">
        <v>94</v>
      </c>
    </row>
    <row r="14" spans="1:18" ht="14.25">
      <c r="A14" s="1" t="s">
        <v>43</v>
      </c>
      <c r="B14" s="1" t="s">
        <v>44</v>
      </c>
      <c r="C14" s="2">
        <v>86</v>
      </c>
      <c r="D14" s="2">
        <v>71</v>
      </c>
      <c r="E14" s="2">
        <v>75</v>
      </c>
      <c r="F14" s="1">
        <f t="shared" si="0"/>
        <v>581.5</v>
      </c>
      <c r="I14" s="1">
        <f t="shared" si="1"/>
        <v>0</v>
      </c>
      <c r="J14" s="2">
        <v>88</v>
      </c>
      <c r="K14" s="2">
        <v>86</v>
      </c>
      <c r="L14" s="1">
        <f t="shared" si="5"/>
        <v>348</v>
      </c>
      <c r="M14" s="3">
        <f t="shared" si="2"/>
        <v>50.56521739130435</v>
      </c>
      <c r="N14" s="3">
        <f t="shared" si="3"/>
        <v>80.82608695652173</v>
      </c>
      <c r="O14" s="3">
        <f t="shared" si="4"/>
        <v>80.82608695652173</v>
      </c>
      <c r="Q14" s="2">
        <v>60</v>
      </c>
      <c r="R14" s="2">
        <v>90</v>
      </c>
    </row>
    <row r="15" spans="1:18" ht="14.25">
      <c r="A15" s="1" t="s">
        <v>45</v>
      </c>
      <c r="B15" s="1" t="s">
        <v>46</v>
      </c>
      <c r="C15" s="2">
        <v>82</v>
      </c>
      <c r="D15" s="2">
        <v>84</v>
      </c>
      <c r="E15" s="2">
        <v>74</v>
      </c>
      <c r="F15" s="1">
        <f t="shared" si="0"/>
        <v>614</v>
      </c>
      <c r="G15" s="2">
        <v>76</v>
      </c>
      <c r="H15" s="2">
        <v>80</v>
      </c>
      <c r="I15" s="1">
        <f t="shared" si="1"/>
        <v>312</v>
      </c>
      <c r="L15" s="1">
        <f t="shared" si="5"/>
        <v>0</v>
      </c>
      <c r="M15" s="3">
        <f t="shared" si="2"/>
        <v>80.52173913043478</v>
      </c>
      <c r="N15" s="3">
        <f t="shared" si="3"/>
        <v>53.391304347826086</v>
      </c>
      <c r="O15" s="3">
        <f t="shared" si="4"/>
        <v>80.52173913043478</v>
      </c>
      <c r="P15" s="2">
        <v>90</v>
      </c>
      <c r="R15" s="2">
        <v>97</v>
      </c>
    </row>
    <row r="16" spans="1:18" ht="14.25">
      <c r="A16" s="1" t="s">
        <v>47</v>
      </c>
      <c r="B16" s="1" t="s">
        <v>48</v>
      </c>
      <c r="C16" s="2">
        <v>80</v>
      </c>
      <c r="D16" s="2">
        <v>81</v>
      </c>
      <c r="E16" s="2">
        <v>80</v>
      </c>
      <c r="F16" s="1">
        <f t="shared" si="0"/>
        <v>603.5</v>
      </c>
      <c r="G16" s="2">
        <v>73</v>
      </c>
      <c r="H16" s="2">
        <v>75</v>
      </c>
      <c r="I16" s="1">
        <f t="shared" si="1"/>
        <v>296</v>
      </c>
      <c r="L16" s="1">
        <f t="shared" si="5"/>
        <v>0</v>
      </c>
      <c r="M16" s="3">
        <f t="shared" si="2"/>
        <v>78.21739130434783</v>
      </c>
      <c r="N16" s="3">
        <f t="shared" si="3"/>
        <v>52.47826086956522</v>
      </c>
      <c r="O16" s="3">
        <f t="shared" si="4"/>
        <v>78.21739130434783</v>
      </c>
      <c r="R16" s="2">
        <v>96</v>
      </c>
    </row>
    <row r="17" spans="1:18" ht="14.25">
      <c r="A17" s="1" t="s">
        <v>49</v>
      </c>
      <c r="B17" s="1" t="s">
        <v>50</v>
      </c>
      <c r="C17" s="2">
        <v>89</v>
      </c>
      <c r="D17" s="2">
        <v>74</v>
      </c>
      <c r="E17" s="2">
        <v>65</v>
      </c>
      <c r="F17" s="1">
        <f t="shared" si="0"/>
        <v>591</v>
      </c>
      <c r="G17" s="2">
        <v>76</v>
      </c>
      <c r="H17" s="2">
        <v>77</v>
      </c>
      <c r="I17" s="1">
        <f t="shared" si="1"/>
        <v>306</v>
      </c>
      <c r="L17" s="1">
        <f t="shared" si="5"/>
        <v>0</v>
      </c>
      <c r="M17" s="3">
        <f t="shared" si="2"/>
        <v>78</v>
      </c>
      <c r="N17" s="3">
        <f t="shared" si="3"/>
        <v>51.391304347826086</v>
      </c>
      <c r="O17" s="3">
        <f t="shared" si="4"/>
        <v>78</v>
      </c>
      <c r="P17" s="2">
        <v>95</v>
      </c>
      <c r="R17" s="2">
        <v>90</v>
      </c>
    </row>
    <row r="18" spans="1:18" ht="14.25">
      <c r="A18" s="1" t="s">
        <v>51</v>
      </c>
      <c r="B18" s="1" t="s">
        <v>52</v>
      </c>
      <c r="C18" s="2">
        <v>77</v>
      </c>
      <c r="D18" s="2">
        <v>72</v>
      </c>
      <c r="E18" s="2">
        <v>60</v>
      </c>
      <c r="F18" s="1">
        <f>SUM(C18*3+D18*3.5+E18)</f>
        <v>543</v>
      </c>
      <c r="G18" s="2">
        <v>77</v>
      </c>
      <c r="H18" s="2">
        <v>79</v>
      </c>
      <c r="I18" s="1">
        <f t="shared" si="1"/>
        <v>312</v>
      </c>
      <c r="L18" s="1">
        <f t="shared" si="5"/>
        <v>0</v>
      </c>
      <c r="M18" s="3">
        <f t="shared" si="2"/>
        <v>74.34782608695652</v>
      </c>
      <c r="N18" s="3">
        <f t="shared" si="3"/>
        <v>47.21739130434783</v>
      </c>
      <c r="O18" s="3">
        <f t="shared" si="4"/>
        <v>74.34782608695652</v>
      </c>
      <c r="P18" s="2">
        <v>90</v>
      </c>
      <c r="R18" s="2">
        <v>93</v>
      </c>
    </row>
    <row r="19" spans="1:18" ht="14.25">
      <c r="A19" s="1" t="s">
        <v>53</v>
      </c>
      <c r="B19" s="1" t="s">
        <v>54</v>
      </c>
      <c r="C19" s="2">
        <v>90</v>
      </c>
      <c r="D19" s="2">
        <v>91</v>
      </c>
      <c r="E19" s="2">
        <v>88</v>
      </c>
      <c r="F19" s="1">
        <f t="shared" si="0"/>
        <v>676.5</v>
      </c>
      <c r="G19" s="2">
        <v>95</v>
      </c>
      <c r="H19" s="2">
        <v>91</v>
      </c>
      <c r="I19" s="1">
        <f t="shared" si="1"/>
        <v>372</v>
      </c>
      <c r="L19" s="1">
        <f t="shared" si="5"/>
        <v>0</v>
      </c>
      <c r="M19" s="3">
        <f t="shared" si="2"/>
        <v>91.17391304347827</v>
      </c>
      <c r="N19" s="3">
        <f t="shared" si="3"/>
        <v>58.82608695652174</v>
      </c>
      <c r="O19" s="3">
        <f t="shared" si="4"/>
        <v>91.17391304347827</v>
      </c>
      <c r="R19" s="2">
        <v>97</v>
      </c>
    </row>
    <row r="20" spans="1:18" ht="14.25">
      <c r="A20" s="1" t="s">
        <v>55</v>
      </c>
      <c r="B20" s="1" t="s">
        <v>56</v>
      </c>
      <c r="C20" s="2">
        <v>92</v>
      </c>
      <c r="D20" s="2">
        <v>93</v>
      </c>
      <c r="E20" s="2">
        <v>92</v>
      </c>
      <c r="F20" s="1">
        <f t="shared" si="0"/>
        <v>693.5</v>
      </c>
      <c r="I20" s="1">
        <f t="shared" si="1"/>
        <v>0</v>
      </c>
      <c r="J20" s="2">
        <v>91</v>
      </c>
      <c r="K20" s="2">
        <v>88</v>
      </c>
      <c r="L20" s="1">
        <f t="shared" si="5"/>
        <v>358</v>
      </c>
      <c r="M20" s="3">
        <f t="shared" si="2"/>
        <v>60.30434782608695</v>
      </c>
      <c r="N20" s="3">
        <f t="shared" si="3"/>
        <v>91.43478260869566</v>
      </c>
      <c r="O20" s="3">
        <f t="shared" si="4"/>
        <v>91.43478260869566</v>
      </c>
      <c r="R20" s="2">
        <v>95</v>
      </c>
    </row>
    <row r="21" spans="1:18" ht="14.25">
      <c r="A21" s="1" t="s">
        <v>57</v>
      </c>
      <c r="B21" s="1" t="s">
        <v>58</v>
      </c>
      <c r="C21" s="2">
        <v>82</v>
      </c>
      <c r="D21" s="2">
        <v>87</v>
      </c>
      <c r="E21" s="2">
        <v>70</v>
      </c>
      <c r="F21" s="1">
        <f t="shared" si="0"/>
        <v>620.5</v>
      </c>
      <c r="G21" s="2">
        <v>84</v>
      </c>
      <c r="H21" s="2">
        <v>84</v>
      </c>
      <c r="I21" s="1">
        <f t="shared" si="1"/>
        <v>336</v>
      </c>
      <c r="L21" s="1">
        <f t="shared" si="5"/>
        <v>0</v>
      </c>
      <c r="M21" s="3">
        <f t="shared" si="2"/>
        <v>83.17391304347827</v>
      </c>
      <c r="N21" s="3">
        <f t="shared" si="3"/>
        <v>53.95652173913044</v>
      </c>
      <c r="O21" s="3">
        <f t="shared" si="4"/>
        <v>83.17391304347827</v>
      </c>
      <c r="R21" s="2">
        <v>98</v>
      </c>
    </row>
    <row r="22" spans="1:18" ht="14.25">
      <c r="A22" s="1" t="s">
        <v>59</v>
      </c>
      <c r="B22" s="1" t="s">
        <v>60</v>
      </c>
      <c r="C22" s="2">
        <v>82</v>
      </c>
      <c r="D22" s="2">
        <v>89</v>
      </c>
      <c r="E22" s="2">
        <v>91</v>
      </c>
      <c r="F22" s="1">
        <f t="shared" si="0"/>
        <v>648.5</v>
      </c>
      <c r="I22" s="1">
        <f t="shared" si="1"/>
        <v>0</v>
      </c>
      <c r="J22" s="2">
        <v>82</v>
      </c>
      <c r="K22" s="2">
        <v>87</v>
      </c>
      <c r="L22" s="1">
        <f t="shared" si="5"/>
        <v>338</v>
      </c>
      <c r="M22" s="3">
        <f t="shared" si="2"/>
        <v>56.391304347826086</v>
      </c>
      <c r="N22" s="3">
        <f t="shared" si="3"/>
        <v>85.78260869565217</v>
      </c>
      <c r="O22" s="3">
        <f t="shared" si="4"/>
        <v>85.78260869565217</v>
      </c>
      <c r="R22" s="2">
        <v>97</v>
      </c>
    </row>
    <row r="23" spans="1:18" ht="14.25">
      <c r="A23" s="1" t="s">
        <v>61</v>
      </c>
      <c r="B23" s="1" t="s">
        <v>62</v>
      </c>
      <c r="C23" s="2">
        <v>88</v>
      </c>
      <c r="D23" s="2">
        <v>88</v>
      </c>
      <c r="E23" s="2">
        <v>88</v>
      </c>
      <c r="F23" s="1">
        <f t="shared" si="0"/>
        <v>660</v>
      </c>
      <c r="I23" s="1">
        <f t="shared" si="1"/>
        <v>0</v>
      </c>
      <c r="J23" s="2">
        <v>87</v>
      </c>
      <c r="K23" s="2">
        <v>86</v>
      </c>
      <c r="L23" s="1">
        <f t="shared" si="5"/>
        <v>346</v>
      </c>
      <c r="M23" s="3">
        <f t="shared" si="2"/>
        <v>57.391304347826086</v>
      </c>
      <c r="N23" s="3">
        <f t="shared" si="3"/>
        <v>87.47826086956522</v>
      </c>
      <c r="O23" s="3">
        <f t="shared" si="4"/>
        <v>87.47826086956522</v>
      </c>
      <c r="Q23" s="2">
        <v>68</v>
      </c>
      <c r="R23" s="2">
        <v>97</v>
      </c>
    </row>
    <row r="24" spans="1:18" ht="14.25">
      <c r="A24" s="1" t="s">
        <v>63</v>
      </c>
      <c r="B24" s="1" t="s">
        <v>64</v>
      </c>
      <c r="C24" s="2">
        <v>76</v>
      </c>
      <c r="D24" s="2">
        <v>67</v>
      </c>
      <c r="E24" s="2">
        <v>71</v>
      </c>
      <c r="F24" s="1">
        <f t="shared" si="0"/>
        <v>533.5</v>
      </c>
      <c r="G24" s="2">
        <v>69</v>
      </c>
      <c r="H24" s="2">
        <v>65</v>
      </c>
      <c r="I24" s="1">
        <f t="shared" si="1"/>
        <v>268</v>
      </c>
      <c r="L24" s="1">
        <f t="shared" si="5"/>
        <v>0</v>
      </c>
      <c r="M24" s="3">
        <f t="shared" si="2"/>
        <v>69.69565217391305</v>
      </c>
      <c r="N24" s="3">
        <f t="shared" si="3"/>
        <v>46.391304347826086</v>
      </c>
      <c r="O24" s="3">
        <f t="shared" si="4"/>
        <v>69.69565217391305</v>
      </c>
      <c r="R24" s="2">
        <v>94</v>
      </c>
    </row>
    <row r="25" spans="1:18" ht="14.25">
      <c r="A25" s="1" t="s">
        <v>65</v>
      </c>
      <c r="B25" s="1" t="s">
        <v>66</v>
      </c>
      <c r="C25" s="2">
        <v>81</v>
      </c>
      <c r="D25" s="2">
        <v>82</v>
      </c>
      <c r="E25" s="2">
        <v>85</v>
      </c>
      <c r="F25" s="1">
        <f t="shared" si="0"/>
        <v>615</v>
      </c>
      <c r="I25" s="1">
        <f t="shared" si="1"/>
        <v>0</v>
      </c>
      <c r="J25" s="2">
        <v>87</v>
      </c>
      <c r="K25" s="2">
        <v>92</v>
      </c>
      <c r="L25" s="1">
        <f t="shared" si="5"/>
        <v>358</v>
      </c>
      <c r="M25" s="3">
        <f t="shared" si="2"/>
        <v>53.47826086956522</v>
      </c>
      <c r="N25" s="3">
        <f t="shared" si="3"/>
        <v>84.6086956521739</v>
      </c>
      <c r="O25" s="3">
        <f t="shared" si="4"/>
        <v>84.6086956521739</v>
      </c>
      <c r="R25" s="2">
        <v>92</v>
      </c>
    </row>
    <row r="26" spans="1:18" ht="14.25">
      <c r="A26" s="1" t="s">
        <v>67</v>
      </c>
      <c r="B26" s="1" t="s">
        <v>68</v>
      </c>
      <c r="C26" s="2">
        <v>90</v>
      </c>
      <c r="D26" s="2">
        <v>77</v>
      </c>
      <c r="E26" s="2">
        <v>66</v>
      </c>
      <c r="F26" s="1">
        <f t="shared" si="0"/>
        <v>605.5</v>
      </c>
      <c r="G26" s="2">
        <v>87</v>
      </c>
      <c r="H26" s="2">
        <v>72</v>
      </c>
      <c r="I26" s="1">
        <f t="shared" si="1"/>
        <v>318</v>
      </c>
      <c r="L26" s="1">
        <f t="shared" si="5"/>
        <v>0</v>
      </c>
      <c r="M26" s="3">
        <f t="shared" si="2"/>
        <v>80.30434782608695</v>
      </c>
      <c r="N26" s="3">
        <f t="shared" si="3"/>
        <v>52.65217391304348</v>
      </c>
      <c r="O26" s="3">
        <f t="shared" si="4"/>
        <v>80.30434782608695</v>
      </c>
      <c r="R26" s="2">
        <v>93</v>
      </c>
    </row>
    <row r="27" spans="1:18" ht="14.25">
      <c r="A27" s="1" t="s">
        <v>69</v>
      </c>
      <c r="B27" s="1" t="s">
        <v>70</v>
      </c>
      <c r="C27" s="2">
        <v>73</v>
      </c>
      <c r="D27" s="2">
        <v>74</v>
      </c>
      <c r="E27" s="2">
        <v>81</v>
      </c>
      <c r="F27" s="1">
        <f t="shared" si="0"/>
        <v>559</v>
      </c>
      <c r="G27" s="2">
        <v>81</v>
      </c>
      <c r="H27" s="2">
        <v>84</v>
      </c>
      <c r="I27" s="1">
        <f t="shared" si="1"/>
        <v>330</v>
      </c>
      <c r="L27" s="1">
        <f t="shared" si="5"/>
        <v>0</v>
      </c>
      <c r="M27" s="3">
        <f t="shared" si="2"/>
        <v>77.30434782608695</v>
      </c>
      <c r="N27" s="3">
        <f t="shared" si="3"/>
        <v>48.608695652173914</v>
      </c>
      <c r="O27" s="3">
        <f t="shared" si="4"/>
        <v>77.30434782608695</v>
      </c>
      <c r="R27" s="2">
        <v>98</v>
      </c>
    </row>
    <row r="28" spans="1:18" ht="14.25">
      <c r="A28" s="1" t="s">
        <v>71</v>
      </c>
      <c r="B28" s="1" t="s">
        <v>72</v>
      </c>
      <c r="C28" s="2">
        <v>83</v>
      </c>
      <c r="D28" s="2">
        <v>79</v>
      </c>
      <c r="E28" s="2">
        <v>67</v>
      </c>
      <c r="F28" s="1">
        <f t="shared" si="0"/>
        <v>592.5</v>
      </c>
      <c r="G28" s="2">
        <v>81</v>
      </c>
      <c r="H28" s="2">
        <v>79</v>
      </c>
      <c r="I28" s="1">
        <f t="shared" si="1"/>
        <v>320</v>
      </c>
      <c r="L28" s="1">
        <f t="shared" si="5"/>
        <v>0</v>
      </c>
      <c r="M28" s="3">
        <f t="shared" si="2"/>
        <v>79.34782608695652</v>
      </c>
      <c r="N28" s="3">
        <f t="shared" si="3"/>
        <v>51.52173913043478</v>
      </c>
      <c r="O28" s="3">
        <f t="shared" si="4"/>
        <v>79.34782608695652</v>
      </c>
      <c r="R28" s="2">
        <v>91</v>
      </c>
    </row>
    <row r="29" spans="1:18" ht="14.25">
      <c r="A29" s="1" t="s">
        <v>73</v>
      </c>
      <c r="B29" s="1" t="s">
        <v>74</v>
      </c>
      <c r="C29" s="2">
        <v>83</v>
      </c>
      <c r="D29" s="2">
        <v>87</v>
      </c>
      <c r="E29" s="2">
        <v>80</v>
      </c>
      <c r="F29" s="1">
        <f t="shared" si="0"/>
        <v>633.5</v>
      </c>
      <c r="I29" s="1">
        <f t="shared" si="1"/>
        <v>0</v>
      </c>
      <c r="J29" s="2">
        <v>87</v>
      </c>
      <c r="K29" s="2">
        <v>86</v>
      </c>
      <c r="L29" s="1">
        <f t="shared" si="5"/>
        <v>346</v>
      </c>
      <c r="M29" s="3">
        <f t="shared" si="2"/>
        <v>55.08695652173913</v>
      </c>
      <c r="N29" s="3">
        <f t="shared" si="3"/>
        <v>85.17391304347827</v>
      </c>
      <c r="O29" s="3">
        <f t="shared" si="4"/>
        <v>85.17391304347827</v>
      </c>
      <c r="Q29" s="2">
        <v>63</v>
      </c>
      <c r="R29" s="2">
        <v>92</v>
      </c>
    </row>
    <row r="30" spans="1:18" ht="14.25">
      <c r="A30" s="1" t="s">
        <v>75</v>
      </c>
      <c r="B30" s="1" t="s">
        <v>76</v>
      </c>
      <c r="C30" s="2">
        <v>82</v>
      </c>
      <c r="D30" s="2">
        <v>84</v>
      </c>
      <c r="E30" s="2">
        <v>81</v>
      </c>
      <c r="F30" s="1">
        <f t="shared" si="0"/>
        <v>621</v>
      </c>
      <c r="I30" s="1">
        <f t="shared" si="1"/>
        <v>0</v>
      </c>
      <c r="J30" s="2">
        <v>85</v>
      </c>
      <c r="K30" s="2">
        <v>86</v>
      </c>
      <c r="L30" s="1">
        <f t="shared" si="5"/>
        <v>342</v>
      </c>
      <c r="M30" s="3">
        <f t="shared" si="2"/>
        <v>54</v>
      </c>
      <c r="N30" s="3">
        <f t="shared" si="3"/>
        <v>83.73913043478261</v>
      </c>
      <c r="O30" s="3">
        <f t="shared" si="4"/>
        <v>83.73913043478261</v>
      </c>
      <c r="R30" s="2">
        <v>91</v>
      </c>
    </row>
    <row r="31" spans="1:18" ht="14.25">
      <c r="A31" s="1" t="s">
        <v>77</v>
      </c>
      <c r="B31" s="1" t="s">
        <v>78</v>
      </c>
      <c r="C31" s="2">
        <v>87</v>
      </c>
      <c r="D31" s="2">
        <v>84</v>
      </c>
      <c r="E31" s="2">
        <v>78</v>
      </c>
      <c r="F31" s="1">
        <f t="shared" si="0"/>
        <v>633</v>
      </c>
      <c r="G31" s="2">
        <v>86</v>
      </c>
      <c r="H31" s="2">
        <v>84</v>
      </c>
      <c r="I31" s="1">
        <f t="shared" si="1"/>
        <v>340</v>
      </c>
      <c r="L31" s="1">
        <f t="shared" si="5"/>
        <v>0</v>
      </c>
      <c r="M31" s="3">
        <f t="shared" si="2"/>
        <v>84.6086956521739</v>
      </c>
      <c r="N31" s="3">
        <f t="shared" si="3"/>
        <v>55.04347826086956</v>
      </c>
      <c r="O31" s="3">
        <f t="shared" si="4"/>
        <v>84.6086956521739</v>
      </c>
      <c r="R31" s="2">
        <v>97</v>
      </c>
    </row>
    <row r="32" spans="1:18" ht="14.25">
      <c r="A32" s="1" t="s">
        <v>79</v>
      </c>
      <c r="B32" s="1" t="s">
        <v>80</v>
      </c>
      <c r="C32" s="2">
        <v>84</v>
      </c>
      <c r="D32" s="2">
        <v>87</v>
      </c>
      <c r="E32" s="2">
        <v>84</v>
      </c>
      <c r="F32" s="1">
        <f t="shared" si="0"/>
        <v>640.5</v>
      </c>
      <c r="I32" s="1">
        <f t="shared" si="1"/>
        <v>0</v>
      </c>
      <c r="J32" s="2">
        <v>84</v>
      </c>
      <c r="K32" s="2">
        <v>92</v>
      </c>
      <c r="L32" s="1">
        <f t="shared" si="5"/>
        <v>352</v>
      </c>
      <c r="M32" s="3">
        <f t="shared" si="2"/>
        <v>55.69565217391305</v>
      </c>
      <c r="N32" s="3">
        <f t="shared" si="3"/>
        <v>86.30434782608695</v>
      </c>
      <c r="O32" s="3">
        <f t="shared" si="4"/>
        <v>86.30434782608695</v>
      </c>
      <c r="Q32" s="2">
        <v>62</v>
      </c>
      <c r="R32" s="2">
        <v>98</v>
      </c>
    </row>
    <row r="33" spans="1:18" ht="14.25">
      <c r="A33" s="1" t="s">
        <v>81</v>
      </c>
      <c r="B33" s="1" t="s">
        <v>82</v>
      </c>
      <c r="C33" s="2">
        <v>82</v>
      </c>
      <c r="D33" s="2">
        <v>87</v>
      </c>
      <c r="E33" s="2">
        <v>90</v>
      </c>
      <c r="F33" s="1">
        <f t="shared" si="0"/>
        <v>640.5</v>
      </c>
      <c r="I33" s="1">
        <f t="shared" si="1"/>
        <v>0</v>
      </c>
      <c r="J33" s="2">
        <v>81</v>
      </c>
      <c r="K33" s="2">
        <v>95</v>
      </c>
      <c r="L33" s="1">
        <f t="shared" si="5"/>
        <v>352</v>
      </c>
      <c r="M33" s="3">
        <f t="shared" si="2"/>
        <v>55.69565217391305</v>
      </c>
      <c r="N33" s="3">
        <f t="shared" si="3"/>
        <v>86.30434782608695</v>
      </c>
      <c r="O33" s="3">
        <f t="shared" si="4"/>
        <v>86.30434782608695</v>
      </c>
      <c r="Q33" s="2">
        <v>0</v>
      </c>
      <c r="R33" s="2">
        <v>93</v>
      </c>
    </row>
    <row r="34" spans="1:18" ht="14.25">
      <c r="A34" s="1" t="s">
        <v>83</v>
      </c>
      <c r="B34" s="1" t="s">
        <v>84</v>
      </c>
      <c r="C34" s="2">
        <v>83</v>
      </c>
      <c r="D34" s="2">
        <v>78</v>
      </c>
      <c r="E34" s="2">
        <v>87</v>
      </c>
      <c r="F34" s="1">
        <f t="shared" si="0"/>
        <v>609</v>
      </c>
      <c r="G34" s="2">
        <v>69</v>
      </c>
      <c r="H34" s="2">
        <v>84</v>
      </c>
      <c r="I34" s="1">
        <f t="shared" si="1"/>
        <v>306</v>
      </c>
      <c r="L34" s="1">
        <f t="shared" si="5"/>
        <v>0</v>
      </c>
      <c r="M34" s="3">
        <f t="shared" si="2"/>
        <v>79.56521739130434</v>
      </c>
      <c r="N34" s="3">
        <f t="shared" si="3"/>
        <v>52.95652173913044</v>
      </c>
      <c r="O34" s="3">
        <f t="shared" si="4"/>
        <v>79.56521739130434</v>
      </c>
      <c r="R34" s="2">
        <v>91</v>
      </c>
    </row>
    <row r="35" spans="1:18" ht="14.25">
      <c r="A35" s="1" t="s">
        <v>85</v>
      </c>
      <c r="B35" s="1" t="s">
        <v>86</v>
      </c>
      <c r="C35" s="2">
        <v>80</v>
      </c>
      <c r="D35" s="2">
        <v>80</v>
      </c>
      <c r="E35" s="2">
        <v>86</v>
      </c>
      <c r="F35" s="1">
        <f t="shared" si="0"/>
        <v>606</v>
      </c>
      <c r="I35" s="1">
        <f t="shared" si="1"/>
        <v>0</v>
      </c>
      <c r="J35" s="2">
        <v>87</v>
      </c>
      <c r="K35" s="2">
        <v>89</v>
      </c>
      <c r="L35" s="1">
        <f t="shared" si="5"/>
        <v>352</v>
      </c>
      <c r="M35" s="3">
        <f t="shared" si="2"/>
        <v>52.69565217391305</v>
      </c>
      <c r="N35" s="3">
        <f t="shared" si="3"/>
        <v>83.30434782608695</v>
      </c>
      <c r="O35" s="3">
        <f t="shared" si="4"/>
        <v>83.30434782608695</v>
      </c>
      <c r="R35" s="2">
        <v>91</v>
      </c>
    </row>
    <row r="36" spans="1:18" ht="14.25">
      <c r="A36" s="1" t="s">
        <v>87</v>
      </c>
      <c r="B36" s="1" t="s">
        <v>88</v>
      </c>
      <c r="C36" s="2">
        <v>93</v>
      </c>
      <c r="D36" s="2">
        <v>91</v>
      </c>
      <c r="E36" s="2">
        <v>83</v>
      </c>
      <c r="F36" s="1">
        <f t="shared" si="0"/>
        <v>680.5</v>
      </c>
      <c r="I36" s="1">
        <f t="shared" si="1"/>
        <v>0</v>
      </c>
      <c r="J36" s="2">
        <v>94</v>
      </c>
      <c r="K36" s="2">
        <v>93</v>
      </c>
      <c r="L36" s="1">
        <f t="shared" si="5"/>
        <v>374</v>
      </c>
      <c r="M36" s="3">
        <f t="shared" si="2"/>
        <v>59.17391304347826</v>
      </c>
      <c r="N36" s="3">
        <f t="shared" si="3"/>
        <v>91.69565217391305</v>
      </c>
      <c r="O36" s="3">
        <f t="shared" si="4"/>
        <v>91.69565217391305</v>
      </c>
      <c r="Q36" s="2">
        <v>86</v>
      </c>
      <c r="R36" s="2">
        <v>95</v>
      </c>
    </row>
    <row r="37" spans="1:18" ht="14.25">
      <c r="A37" s="1" t="s">
        <v>89</v>
      </c>
      <c r="B37" s="1" t="s">
        <v>90</v>
      </c>
      <c r="C37" s="2">
        <v>76</v>
      </c>
      <c r="D37" s="2">
        <v>69</v>
      </c>
      <c r="E37" s="2">
        <v>60</v>
      </c>
      <c r="F37" s="1">
        <f t="shared" si="0"/>
        <v>529.5</v>
      </c>
      <c r="G37" s="2">
        <v>67</v>
      </c>
      <c r="H37" s="2">
        <v>70</v>
      </c>
      <c r="I37" s="1">
        <f t="shared" si="1"/>
        <v>274</v>
      </c>
      <c r="L37" s="1">
        <f t="shared" si="5"/>
        <v>0</v>
      </c>
      <c r="M37" s="3">
        <f t="shared" si="2"/>
        <v>69.8695652173913</v>
      </c>
      <c r="N37" s="3">
        <f t="shared" si="3"/>
        <v>46.04347826086956</v>
      </c>
      <c r="O37" s="3">
        <f t="shared" si="4"/>
        <v>69.8695652173913</v>
      </c>
      <c r="R37" s="2">
        <v>90</v>
      </c>
    </row>
    <row r="38" spans="1:18" ht="14.25">
      <c r="A38" s="1" t="s">
        <v>91</v>
      </c>
      <c r="B38" s="1" t="s">
        <v>92</v>
      </c>
      <c r="C38" s="2">
        <v>83</v>
      </c>
      <c r="D38" s="2">
        <v>80</v>
      </c>
      <c r="E38" s="2">
        <v>70</v>
      </c>
      <c r="F38" s="1">
        <f t="shared" si="0"/>
        <v>599</v>
      </c>
      <c r="G38" s="2">
        <v>79</v>
      </c>
      <c r="H38" s="2">
        <v>76</v>
      </c>
      <c r="I38" s="1">
        <f t="shared" si="1"/>
        <v>310</v>
      </c>
      <c r="L38" s="1">
        <f t="shared" si="5"/>
        <v>0</v>
      </c>
      <c r="M38" s="3">
        <f t="shared" si="2"/>
        <v>79.04347826086956</v>
      </c>
      <c r="N38" s="3">
        <f t="shared" si="3"/>
        <v>52.08695652173913</v>
      </c>
      <c r="O38" s="3">
        <f t="shared" si="4"/>
        <v>79.04347826086956</v>
      </c>
      <c r="R38" s="2">
        <v>92</v>
      </c>
    </row>
    <row r="39" spans="1:18" ht="14.25">
      <c r="A39" s="1" t="s">
        <v>93</v>
      </c>
      <c r="B39" s="1" t="s">
        <v>94</v>
      </c>
      <c r="C39" s="2">
        <v>80</v>
      </c>
      <c r="D39" s="2">
        <v>80</v>
      </c>
      <c r="E39" s="2">
        <v>81</v>
      </c>
      <c r="F39" s="1">
        <f t="shared" si="0"/>
        <v>601</v>
      </c>
      <c r="I39" s="1">
        <f t="shared" si="1"/>
        <v>0</v>
      </c>
      <c r="J39" s="2">
        <v>94</v>
      </c>
      <c r="K39" s="2">
        <v>82</v>
      </c>
      <c r="L39" s="1">
        <f t="shared" si="5"/>
        <v>352</v>
      </c>
      <c r="M39" s="3">
        <f t="shared" si="2"/>
        <v>52.26086956521739</v>
      </c>
      <c r="N39" s="3">
        <f t="shared" si="3"/>
        <v>82.8695652173913</v>
      </c>
      <c r="O39" s="3">
        <f t="shared" si="4"/>
        <v>82.8695652173913</v>
      </c>
      <c r="R39" s="2">
        <v>90</v>
      </c>
    </row>
    <row r="40" spans="1:18" ht="14.25">
      <c r="A40" s="1" t="s">
        <v>95</v>
      </c>
      <c r="B40" s="1" t="s">
        <v>96</v>
      </c>
      <c r="C40" s="2">
        <v>83</v>
      </c>
      <c r="D40" s="2">
        <v>91</v>
      </c>
      <c r="E40" s="2">
        <v>76</v>
      </c>
      <c r="F40" s="1">
        <f t="shared" si="0"/>
        <v>643.5</v>
      </c>
      <c r="I40" s="1">
        <f t="shared" si="1"/>
        <v>0</v>
      </c>
      <c r="J40" s="2">
        <v>82</v>
      </c>
      <c r="K40" s="2">
        <v>85</v>
      </c>
      <c r="L40" s="1">
        <f t="shared" si="5"/>
        <v>334</v>
      </c>
      <c r="M40" s="3">
        <f t="shared" si="2"/>
        <v>55.95652173913044</v>
      </c>
      <c r="N40" s="3">
        <f t="shared" si="3"/>
        <v>85</v>
      </c>
      <c r="O40" s="3">
        <f t="shared" si="4"/>
        <v>85</v>
      </c>
      <c r="R40" s="2">
        <v>95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0"/>
  <sheetViews>
    <sheetView workbookViewId="0" topLeftCell="A1">
      <selection activeCell="E18" sqref="E18"/>
    </sheetView>
  </sheetViews>
  <sheetFormatPr defaultColWidth="9.00390625" defaultRowHeight="14.25"/>
  <cols>
    <col min="1" max="1" width="9.00390625" style="5" customWidth="1"/>
    <col min="2" max="2" width="11.00390625" style="0" customWidth="1"/>
    <col min="4" max="4" width="7.125" style="0" customWidth="1"/>
    <col min="8" max="8" width="5.25390625" style="0" customWidth="1"/>
    <col min="9" max="10" width="6.375" style="0" customWidth="1"/>
    <col min="11" max="12" width="5.50390625" style="0" customWidth="1"/>
    <col min="13" max="13" width="6.875" style="0" customWidth="1"/>
    <col min="14" max="14" width="8.375" style="4" customWidth="1"/>
    <col min="15" max="15" width="8.625" style="0" customWidth="1"/>
    <col min="16" max="16" width="7.375" style="0" customWidth="1"/>
    <col min="17" max="17" width="7.00390625" style="0" customWidth="1"/>
  </cols>
  <sheetData>
    <row r="1" spans="3:19" ht="14.25">
      <c r="C1" s="1" t="s">
        <v>0</v>
      </c>
      <c r="D1" s="1" t="s">
        <v>2</v>
      </c>
      <c r="E1" s="1" t="s">
        <v>3</v>
      </c>
      <c r="F1" s="1" t="s">
        <v>4</v>
      </c>
      <c r="G1" s="1"/>
      <c r="H1" s="1" t="s">
        <v>5</v>
      </c>
      <c r="I1" s="1" t="s">
        <v>6</v>
      </c>
      <c r="J1" s="1"/>
      <c r="K1" s="1" t="s">
        <v>7</v>
      </c>
      <c r="L1" s="1" t="s">
        <v>8</v>
      </c>
      <c r="M1" s="1"/>
      <c r="N1" s="3"/>
      <c r="O1" s="1"/>
      <c r="P1" s="1"/>
      <c r="Q1" s="1" t="s">
        <v>9</v>
      </c>
      <c r="R1" s="1" t="s">
        <v>10</v>
      </c>
      <c r="S1" s="1" t="s">
        <v>1</v>
      </c>
    </row>
    <row r="2" spans="3:19" ht="14.25">
      <c r="C2" s="1" t="s">
        <v>11</v>
      </c>
      <c r="D2" s="1" t="s">
        <v>13</v>
      </c>
      <c r="E2" s="1" t="s">
        <v>14</v>
      </c>
      <c r="F2" s="1" t="s">
        <v>15</v>
      </c>
      <c r="G2" s="1"/>
      <c r="H2" s="1" t="s">
        <v>16</v>
      </c>
      <c r="I2" s="1" t="s">
        <v>17</v>
      </c>
      <c r="J2" s="1"/>
      <c r="K2" s="1" t="s">
        <v>18</v>
      </c>
      <c r="L2" s="1" t="s">
        <v>19</v>
      </c>
      <c r="M2" s="1"/>
      <c r="N2" s="3"/>
      <c r="O2" s="1"/>
      <c r="P2" s="1"/>
      <c r="Q2" s="1" t="s">
        <v>20</v>
      </c>
      <c r="R2" s="1" t="s">
        <v>21</v>
      </c>
      <c r="S2" s="1" t="s">
        <v>12</v>
      </c>
    </row>
    <row r="3" spans="3:19" ht="14.25">
      <c r="C3" s="1" t="s">
        <v>22</v>
      </c>
      <c r="D3" s="2">
        <v>3</v>
      </c>
      <c r="E3" s="2">
        <v>3.5</v>
      </c>
      <c r="F3" s="2">
        <v>1</v>
      </c>
      <c r="G3" s="1">
        <f>SUM(D3:F3)</f>
        <v>7.5</v>
      </c>
      <c r="H3" s="2">
        <v>2</v>
      </c>
      <c r="I3" s="2">
        <v>2</v>
      </c>
      <c r="J3" s="1">
        <f>SUM(H3:I3)</f>
        <v>4</v>
      </c>
      <c r="K3" s="2">
        <v>2</v>
      </c>
      <c r="L3" s="2">
        <v>2</v>
      </c>
      <c r="M3" s="1">
        <f>SUM(K3:L3)</f>
        <v>4</v>
      </c>
      <c r="N3" s="3"/>
      <c r="O3" s="1"/>
      <c r="P3" s="1"/>
      <c r="Q3" s="2">
        <v>3</v>
      </c>
      <c r="R3" s="2">
        <v>3</v>
      </c>
      <c r="S3" s="2">
        <v>4</v>
      </c>
    </row>
    <row r="4" spans="2:3" ht="14.25">
      <c r="B4" s="1" t="s">
        <v>23</v>
      </c>
      <c r="C4" s="1" t="s">
        <v>24</v>
      </c>
    </row>
    <row r="5" spans="1:19" ht="14.25">
      <c r="A5" s="5">
        <v>1</v>
      </c>
      <c r="B5" s="1" t="s">
        <v>87</v>
      </c>
      <c r="C5" s="1" t="s">
        <v>88</v>
      </c>
      <c r="D5" s="2">
        <v>93</v>
      </c>
      <c r="E5" s="2">
        <v>91</v>
      </c>
      <c r="F5" s="2">
        <v>83</v>
      </c>
      <c r="G5" s="1">
        <f aca="true" t="shared" si="0" ref="G5:G40">SUM(D5*3+E5*3.5+F5)</f>
        <v>680.5</v>
      </c>
      <c r="J5" s="1">
        <f aca="true" t="shared" si="1" ref="J5:J40">SUM(H5*2+I5*2)</f>
        <v>0</v>
      </c>
      <c r="K5" s="2">
        <v>94</v>
      </c>
      <c r="L5" s="2">
        <v>93</v>
      </c>
      <c r="M5" s="1">
        <f aca="true" t="shared" si="2" ref="M5:M40">SUM(K5*2+L5*2)</f>
        <v>374</v>
      </c>
      <c r="N5" s="3">
        <f aca="true" t="shared" si="3" ref="N5:N40">SUM(G5+J5)/11.5</f>
        <v>59.17391304347826</v>
      </c>
      <c r="O5" s="3">
        <f aca="true" t="shared" si="4" ref="O5:O40">SUM(G5+M5)/11.5</f>
        <v>91.69565217391305</v>
      </c>
      <c r="P5" s="3">
        <f aca="true" t="shared" si="5" ref="P5:P40">MAX(N5:O5)</f>
        <v>91.69565217391305</v>
      </c>
      <c r="R5" s="2">
        <v>86</v>
      </c>
      <c r="S5" s="2">
        <v>95</v>
      </c>
    </row>
    <row r="6" spans="1:19" ht="14.25">
      <c r="A6" s="5">
        <v>2</v>
      </c>
      <c r="B6" s="1" t="s">
        <v>55</v>
      </c>
      <c r="C6" s="1" t="s">
        <v>56</v>
      </c>
      <c r="D6" s="2">
        <v>92</v>
      </c>
      <c r="E6" s="2">
        <v>93</v>
      </c>
      <c r="F6" s="2">
        <v>92</v>
      </c>
      <c r="G6" s="1">
        <f t="shared" si="0"/>
        <v>693.5</v>
      </c>
      <c r="J6" s="1">
        <f t="shared" si="1"/>
        <v>0</v>
      </c>
      <c r="K6" s="2">
        <v>91</v>
      </c>
      <c r="L6" s="2">
        <v>88</v>
      </c>
      <c r="M6" s="1">
        <f t="shared" si="2"/>
        <v>358</v>
      </c>
      <c r="N6" s="3">
        <f t="shared" si="3"/>
        <v>60.30434782608695</v>
      </c>
      <c r="O6" s="3">
        <f t="shared" si="4"/>
        <v>91.43478260869566</v>
      </c>
      <c r="P6" s="3">
        <f t="shared" si="5"/>
        <v>91.43478260869566</v>
      </c>
      <c r="S6" s="2">
        <v>95</v>
      </c>
    </row>
    <row r="7" spans="1:19" ht="14.25">
      <c r="A7" s="5">
        <v>3</v>
      </c>
      <c r="B7" s="1" t="s">
        <v>53</v>
      </c>
      <c r="C7" s="1" t="s">
        <v>54</v>
      </c>
      <c r="D7" s="2">
        <v>90</v>
      </c>
      <c r="E7" s="2">
        <v>91</v>
      </c>
      <c r="F7" s="2">
        <v>88</v>
      </c>
      <c r="G7" s="1">
        <f t="shared" si="0"/>
        <v>676.5</v>
      </c>
      <c r="H7" s="2">
        <v>95</v>
      </c>
      <c r="I7" s="2">
        <v>91</v>
      </c>
      <c r="J7" s="1">
        <f t="shared" si="1"/>
        <v>372</v>
      </c>
      <c r="M7" s="1">
        <f t="shared" si="2"/>
        <v>0</v>
      </c>
      <c r="N7" s="3">
        <f t="shared" si="3"/>
        <v>91.17391304347827</v>
      </c>
      <c r="O7" s="3">
        <f t="shared" si="4"/>
        <v>58.82608695652174</v>
      </c>
      <c r="P7" s="3">
        <f t="shared" si="5"/>
        <v>91.17391304347827</v>
      </c>
      <c r="S7" s="2">
        <v>97</v>
      </c>
    </row>
    <row r="8" spans="1:19" ht="14.25">
      <c r="A8" s="5">
        <v>4</v>
      </c>
      <c r="B8" s="1" t="s">
        <v>39</v>
      </c>
      <c r="C8" s="1" t="s">
        <v>40</v>
      </c>
      <c r="D8" s="2">
        <v>91</v>
      </c>
      <c r="E8" s="2">
        <v>86</v>
      </c>
      <c r="F8" s="2">
        <v>91</v>
      </c>
      <c r="G8" s="1">
        <f t="shared" si="0"/>
        <v>665</v>
      </c>
      <c r="J8" s="1">
        <f t="shared" si="1"/>
        <v>0</v>
      </c>
      <c r="K8" s="2">
        <v>81</v>
      </c>
      <c r="L8" s="2">
        <v>90</v>
      </c>
      <c r="M8" s="1">
        <f t="shared" si="2"/>
        <v>342</v>
      </c>
      <c r="N8" s="3">
        <f t="shared" si="3"/>
        <v>57.82608695652174</v>
      </c>
      <c r="O8" s="3">
        <f t="shared" si="4"/>
        <v>87.56521739130434</v>
      </c>
      <c r="P8" s="3">
        <f t="shared" si="5"/>
        <v>87.56521739130434</v>
      </c>
      <c r="Q8" s="2">
        <v>95</v>
      </c>
      <c r="S8" s="2">
        <v>96</v>
      </c>
    </row>
    <row r="9" spans="1:19" ht="14.25">
      <c r="A9" s="5">
        <v>5</v>
      </c>
      <c r="B9" s="1" t="s">
        <v>61</v>
      </c>
      <c r="C9" s="1" t="s">
        <v>62</v>
      </c>
      <c r="D9" s="2">
        <v>88</v>
      </c>
      <c r="E9" s="2">
        <v>88</v>
      </c>
      <c r="F9" s="2">
        <v>88</v>
      </c>
      <c r="G9" s="1">
        <f t="shared" si="0"/>
        <v>660</v>
      </c>
      <c r="J9" s="1">
        <f t="shared" si="1"/>
        <v>0</v>
      </c>
      <c r="K9" s="2">
        <v>87</v>
      </c>
      <c r="L9" s="2">
        <v>86</v>
      </c>
      <c r="M9" s="1">
        <f t="shared" si="2"/>
        <v>346</v>
      </c>
      <c r="N9" s="3">
        <f t="shared" si="3"/>
        <v>57.391304347826086</v>
      </c>
      <c r="O9" s="3">
        <f t="shared" si="4"/>
        <v>87.47826086956522</v>
      </c>
      <c r="P9" s="3">
        <f t="shared" si="5"/>
        <v>87.47826086956522</v>
      </c>
      <c r="R9" s="2">
        <v>68</v>
      </c>
      <c r="S9" s="2">
        <v>97</v>
      </c>
    </row>
    <row r="10" spans="1:19" ht="14.25">
      <c r="A10" s="5">
        <v>6</v>
      </c>
      <c r="B10" s="1" t="s">
        <v>79</v>
      </c>
      <c r="C10" s="1" t="s">
        <v>80</v>
      </c>
      <c r="D10" s="2">
        <v>84</v>
      </c>
      <c r="E10" s="2">
        <v>87</v>
      </c>
      <c r="F10" s="2">
        <v>84</v>
      </c>
      <c r="G10" s="1">
        <f t="shared" si="0"/>
        <v>640.5</v>
      </c>
      <c r="J10" s="1">
        <f t="shared" si="1"/>
        <v>0</v>
      </c>
      <c r="K10" s="2">
        <v>84</v>
      </c>
      <c r="L10" s="2">
        <v>92</v>
      </c>
      <c r="M10" s="1">
        <f t="shared" si="2"/>
        <v>352</v>
      </c>
      <c r="N10" s="3">
        <f t="shared" si="3"/>
        <v>55.69565217391305</v>
      </c>
      <c r="O10" s="3">
        <f t="shared" si="4"/>
        <v>86.30434782608695</v>
      </c>
      <c r="P10" s="3">
        <f t="shared" si="5"/>
        <v>86.30434782608695</v>
      </c>
      <c r="R10" s="2">
        <v>62</v>
      </c>
      <c r="S10" s="2">
        <v>98</v>
      </c>
    </row>
    <row r="11" spans="1:19" ht="14.25">
      <c r="A11" s="5">
        <v>7</v>
      </c>
      <c r="B11" s="1" t="s">
        <v>81</v>
      </c>
      <c r="C11" s="1" t="s">
        <v>82</v>
      </c>
      <c r="D11" s="2">
        <v>82</v>
      </c>
      <c r="E11" s="2">
        <v>87</v>
      </c>
      <c r="F11" s="2">
        <v>90</v>
      </c>
      <c r="G11" s="1">
        <f t="shared" si="0"/>
        <v>640.5</v>
      </c>
      <c r="J11" s="1">
        <f t="shared" si="1"/>
        <v>0</v>
      </c>
      <c r="K11" s="2">
        <v>81</v>
      </c>
      <c r="L11" s="2">
        <v>95</v>
      </c>
      <c r="M11" s="1">
        <f t="shared" si="2"/>
        <v>352</v>
      </c>
      <c r="N11" s="3">
        <f t="shared" si="3"/>
        <v>55.69565217391305</v>
      </c>
      <c r="O11" s="3">
        <f t="shared" si="4"/>
        <v>86.30434782608695</v>
      </c>
      <c r="P11" s="3">
        <f t="shared" si="5"/>
        <v>86.30434782608695</v>
      </c>
      <c r="R11" s="2">
        <v>0</v>
      </c>
      <c r="S11" s="2">
        <v>93</v>
      </c>
    </row>
    <row r="12" spans="1:19" ht="14.25">
      <c r="A12" s="5">
        <v>8</v>
      </c>
      <c r="B12" s="1" t="s">
        <v>59</v>
      </c>
      <c r="C12" s="1" t="s">
        <v>60</v>
      </c>
      <c r="D12" s="2">
        <v>82</v>
      </c>
      <c r="E12" s="2">
        <v>89</v>
      </c>
      <c r="F12" s="2">
        <v>91</v>
      </c>
      <c r="G12" s="1">
        <f t="shared" si="0"/>
        <v>648.5</v>
      </c>
      <c r="J12" s="1">
        <f t="shared" si="1"/>
        <v>0</v>
      </c>
      <c r="K12" s="2">
        <v>82</v>
      </c>
      <c r="L12" s="2">
        <v>87</v>
      </c>
      <c r="M12" s="1">
        <f t="shared" si="2"/>
        <v>338</v>
      </c>
      <c r="N12" s="3">
        <f t="shared" si="3"/>
        <v>56.391304347826086</v>
      </c>
      <c r="O12" s="3">
        <f t="shared" si="4"/>
        <v>85.78260869565217</v>
      </c>
      <c r="P12" s="3">
        <f t="shared" si="5"/>
        <v>85.78260869565217</v>
      </c>
      <c r="S12" s="2">
        <v>97</v>
      </c>
    </row>
    <row r="13" spans="1:19" ht="14.25">
      <c r="A13" s="5">
        <v>9</v>
      </c>
      <c r="B13" s="1" t="s">
        <v>73</v>
      </c>
      <c r="C13" s="1" t="s">
        <v>74</v>
      </c>
      <c r="D13" s="2">
        <v>83</v>
      </c>
      <c r="E13" s="2">
        <v>87</v>
      </c>
      <c r="F13" s="2">
        <v>80</v>
      </c>
      <c r="G13" s="1">
        <f t="shared" si="0"/>
        <v>633.5</v>
      </c>
      <c r="J13" s="1">
        <f t="shared" si="1"/>
        <v>0</v>
      </c>
      <c r="K13" s="2">
        <v>87</v>
      </c>
      <c r="L13" s="2">
        <v>86</v>
      </c>
      <c r="M13" s="1">
        <f t="shared" si="2"/>
        <v>346</v>
      </c>
      <c r="N13" s="3">
        <f t="shared" si="3"/>
        <v>55.08695652173913</v>
      </c>
      <c r="O13" s="3">
        <f t="shared" si="4"/>
        <v>85.17391304347827</v>
      </c>
      <c r="P13" s="3">
        <f t="shared" si="5"/>
        <v>85.17391304347827</v>
      </c>
      <c r="R13" s="2">
        <v>63</v>
      </c>
      <c r="S13" s="2">
        <v>92</v>
      </c>
    </row>
    <row r="14" spans="1:19" ht="14.25">
      <c r="A14" s="5">
        <v>10</v>
      </c>
      <c r="B14" s="1" t="s">
        <v>95</v>
      </c>
      <c r="C14" s="1" t="s">
        <v>96</v>
      </c>
      <c r="D14" s="2">
        <v>83</v>
      </c>
      <c r="E14" s="2">
        <v>91</v>
      </c>
      <c r="F14" s="2">
        <v>76</v>
      </c>
      <c r="G14" s="1">
        <f t="shared" si="0"/>
        <v>643.5</v>
      </c>
      <c r="J14" s="1">
        <f t="shared" si="1"/>
        <v>0</v>
      </c>
      <c r="K14" s="2">
        <v>82</v>
      </c>
      <c r="L14" s="2">
        <v>85</v>
      </c>
      <c r="M14" s="1">
        <f t="shared" si="2"/>
        <v>334</v>
      </c>
      <c r="N14" s="3">
        <f t="shared" si="3"/>
        <v>55.95652173913044</v>
      </c>
      <c r="O14" s="3">
        <f t="shared" si="4"/>
        <v>85</v>
      </c>
      <c r="P14" s="3">
        <f t="shared" si="5"/>
        <v>85</v>
      </c>
      <c r="S14" s="2">
        <v>95</v>
      </c>
    </row>
    <row r="15" spans="1:19" ht="14.25">
      <c r="A15" s="5">
        <v>11</v>
      </c>
      <c r="B15" s="1" t="s">
        <v>31</v>
      </c>
      <c r="C15" s="1" t="s">
        <v>32</v>
      </c>
      <c r="D15" s="2">
        <v>86</v>
      </c>
      <c r="E15" s="2">
        <v>87</v>
      </c>
      <c r="F15" s="2">
        <v>84</v>
      </c>
      <c r="G15" s="1">
        <f t="shared" si="0"/>
        <v>646.5</v>
      </c>
      <c r="H15" s="2">
        <v>86</v>
      </c>
      <c r="I15" s="2">
        <v>78</v>
      </c>
      <c r="J15" s="1">
        <f t="shared" si="1"/>
        <v>328</v>
      </c>
      <c r="M15" s="1">
        <f t="shared" si="2"/>
        <v>0</v>
      </c>
      <c r="N15" s="3">
        <f t="shared" si="3"/>
        <v>84.73913043478261</v>
      </c>
      <c r="O15" s="3">
        <f t="shared" si="4"/>
        <v>56.21739130434783</v>
      </c>
      <c r="P15" s="3">
        <f t="shared" si="5"/>
        <v>84.73913043478261</v>
      </c>
      <c r="S15" s="2">
        <v>90</v>
      </c>
    </row>
    <row r="16" spans="1:19" ht="14.25">
      <c r="A16" s="5">
        <v>12</v>
      </c>
      <c r="B16" s="1" t="s">
        <v>65</v>
      </c>
      <c r="C16" s="1" t="s">
        <v>66</v>
      </c>
      <c r="D16" s="2">
        <v>81</v>
      </c>
      <c r="E16" s="2">
        <v>82</v>
      </c>
      <c r="F16" s="2">
        <v>85</v>
      </c>
      <c r="G16" s="1">
        <f t="shared" si="0"/>
        <v>615</v>
      </c>
      <c r="J16" s="1">
        <f t="shared" si="1"/>
        <v>0</v>
      </c>
      <c r="K16" s="2">
        <v>87</v>
      </c>
      <c r="L16" s="2">
        <v>92</v>
      </c>
      <c r="M16" s="1">
        <f t="shared" si="2"/>
        <v>358</v>
      </c>
      <c r="N16" s="3">
        <f t="shared" si="3"/>
        <v>53.47826086956522</v>
      </c>
      <c r="O16" s="3">
        <f t="shared" si="4"/>
        <v>84.6086956521739</v>
      </c>
      <c r="P16" s="3">
        <f t="shared" si="5"/>
        <v>84.6086956521739</v>
      </c>
      <c r="S16" s="2">
        <v>92</v>
      </c>
    </row>
    <row r="17" spans="1:19" ht="14.25">
      <c r="A17" s="5">
        <v>13</v>
      </c>
      <c r="B17" s="1" t="s">
        <v>77</v>
      </c>
      <c r="C17" s="1" t="s">
        <v>78</v>
      </c>
      <c r="D17" s="2">
        <v>87</v>
      </c>
      <c r="E17" s="2">
        <v>84</v>
      </c>
      <c r="F17" s="2">
        <v>78</v>
      </c>
      <c r="G17" s="1">
        <f t="shared" si="0"/>
        <v>633</v>
      </c>
      <c r="H17" s="2">
        <v>86</v>
      </c>
      <c r="I17" s="2">
        <v>84</v>
      </c>
      <c r="J17" s="1">
        <f t="shared" si="1"/>
        <v>340</v>
      </c>
      <c r="M17" s="1">
        <f t="shared" si="2"/>
        <v>0</v>
      </c>
      <c r="N17" s="3">
        <f t="shared" si="3"/>
        <v>84.6086956521739</v>
      </c>
      <c r="O17" s="3">
        <f t="shared" si="4"/>
        <v>55.04347826086956</v>
      </c>
      <c r="P17" s="3">
        <f t="shared" si="5"/>
        <v>84.6086956521739</v>
      </c>
      <c r="S17" s="2">
        <v>97</v>
      </c>
    </row>
    <row r="18" spans="1:19" ht="14.25">
      <c r="A18" s="5">
        <v>14</v>
      </c>
      <c r="B18" s="1" t="s">
        <v>29</v>
      </c>
      <c r="C18" s="1" t="s">
        <v>30</v>
      </c>
      <c r="D18" s="2">
        <v>84</v>
      </c>
      <c r="E18" s="2">
        <v>84</v>
      </c>
      <c r="F18" s="2">
        <v>76</v>
      </c>
      <c r="G18" s="1">
        <f t="shared" si="0"/>
        <v>622</v>
      </c>
      <c r="J18" s="1">
        <f t="shared" si="1"/>
        <v>0</v>
      </c>
      <c r="K18" s="2">
        <v>85</v>
      </c>
      <c r="L18" s="2">
        <v>86</v>
      </c>
      <c r="M18" s="1">
        <f t="shared" si="2"/>
        <v>342</v>
      </c>
      <c r="N18" s="3">
        <f t="shared" si="3"/>
        <v>54.08695652173913</v>
      </c>
      <c r="O18" s="3">
        <f t="shared" si="4"/>
        <v>83.82608695652173</v>
      </c>
      <c r="P18" s="3">
        <f t="shared" si="5"/>
        <v>83.82608695652173</v>
      </c>
      <c r="S18" s="2">
        <v>90</v>
      </c>
    </row>
    <row r="19" spans="1:19" ht="14.25">
      <c r="A19" s="5">
        <v>15</v>
      </c>
      <c r="B19" s="1" t="s">
        <v>75</v>
      </c>
      <c r="C19" s="1" t="s">
        <v>76</v>
      </c>
      <c r="D19" s="2">
        <v>82</v>
      </c>
      <c r="E19" s="2">
        <v>84</v>
      </c>
      <c r="F19" s="2">
        <v>81</v>
      </c>
      <c r="G19" s="1">
        <f t="shared" si="0"/>
        <v>621</v>
      </c>
      <c r="J19" s="1">
        <f t="shared" si="1"/>
        <v>0</v>
      </c>
      <c r="K19" s="2">
        <v>85</v>
      </c>
      <c r="L19" s="2">
        <v>86</v>
      </c>
      <c r="M19" s="1">
        <f t="shared" si="2"/>
        <v>342</v>
      </c>
      <c r="N19" s="3">
        <f t="shared" si="3"/>
        <v>54</v>
      </c>
      <c r="O19" s="3">
        <f t="shared" si="4"/>
        <v>83.73913043478261</v>
      </c>
      <c r="P19" s="3">
        <f t="shared" si="5"/>
        <v>83.73913043478261</v>
      </c>
      <c r="S19" s="2">
        <v>91</v>
      </c>
    </row>
    <row r="20" spans="1:19" ht="14.25">
      <c r="A20" s="5">
        <v>16</v>
      </c>
      <c r="B20" s="1" t="s">
        <v>85</v>
      </c>
      <c r="C20" s="1" t="s">
        <v>86</v>
      </c>
      <c r="D20" s="2">
        <v>80</v>
      </c>
      <c r="E20" s="2">
        <v>80</v>
      </c>
      <c r="F20" s="2">
        <v>86</v>
      </c>
      <c r="G20" s="1">
        <f t="shared" si="0"/>
        <v>606</v>
      </c>
      <c r="J20" s="1">
        <f t="shared" si="1"/>
        <v>0</v>
      </c>
      <c r="K20" s="2">
        <v>87</v>
      </c>
      <c r="L20" s="2">
        <v>89</v>
      </c>
      <c r="M20" s="1">
        <f t="shared" si="2"/>
        <v>352</v>
      </c>
      <c r="N20" s="3">
        <f t="shared" si="3"/>
        <v>52.69565217391305</v>
      </c>
      <c r="O20" s="3">
        <f t="shared" si="4"/>
        <v>83.30434782608695</v>
      </c>
      <c r="P20" s="3">
        <f t="shared" si="5"/>
        <v>83.30434782608695</v>
      </c>
      <c r="S20" s="2">
        <v>91</v>
      </c>
    </row>
    <row r="21" spans="1:19" ht="14.25">
      <c r="A21" s="5">
        <v>17</v>
      </c>
      <c r="B21" s="1" t="s">
        <v>57</v>
      </c>
      <c r="C21" s="1" t="s">
        <v>58</v>
      </c>
      <c r="D21" s="2">
        <v>82</v>
      </c>
      <c r="E21" s="2">
        <v>87</v>
      </c>
      <c r="F21" s="2">
        <v>70</v>
      </c>
      <c r="G21" s="1">
        <f t="shared" si="0"/>
        <v>620.5</v>
      </c>
      <c r="H21" s="2">
        <v>84</v>
      </c>
      <c r="I21" s="2">
        <v>84</v>
      </c>
      <c r="J21" s="1">
        <f t="shared" si="1"/>
        <v>336</v>
      </c>
      <c r="M21" s="1">
        <f t="shared" si="2"/>
        <v>0</v>
      </c>
      <c r="N21" s="3">
        <f t="shared" si="3"/>
        <v>83.17391304347827</v>
      </c>
      <c r="O21" s="3">
        <f t="shared" si="4"/>
        <v>53.95652173913044</v>
      </c>
      <c r="P21" s="3">
        <f t="shared" si="5"/>
        <v>83.17391304347827</v>
      </c>
      <c r="S21" s="2">
        <v>98</v>
      </c>
    </row>
    <row r="22" spans="1:19" ht="14.25">
      <c r="A22" s="5">
        <v>18</v>
      </c>
      <c r="B22" s="1" t="s">
        <v>93</v>
      </c>
      <c r="C22" s="1" t="s">
        <v>94</v>
      </c>
      <c r="D22" s="2">
        <v>80</v>
      </c>
      <c r="E22" s="2">
        <v>80</v>
      </c>
      <c r="F22" s="2">
        <v>81</v>
      </c>
      <c r="G22" s="1">
        <f t="shared" si="0"/>
        <v>601</v>
      </c>
      <c r="J22" s="1">
        <f t="shared" si="1"/>
        <v>0</v>
      </c>
      <c r="K22" s="2">
        <v>94</v>
      </c>
      <c r="L22" s="2">
        <v>82</v>
      </c>
      <c r="M22" s="1">
        <f t="shared" si="2"/>
        <v>352</v>
      </c>
      <c r="N22" s="3">
        <f t="shared" si="3"/>
        <v>52.26086956521739</v>
      </c>
      <c r="O22" s="3">
        <f t="shared" si="4"/>
        <v>82.8695652173913</v>
      </c>
      <c r="P22" s="3">
        <f t="shared" si="5"/>
        <v>82.8695652173913</v>
      </c>
      <c r="S22" s="2">
        <v>90</v>
      </c>
    </row>
    <row r="23" spans="1:19" ht="14.25">
      <c r="A23" s="5">
        <v>19</v>
      </c>
      <c r="B23" s="1" t="s">
        <v>27</v>
      </c>
      <c r="C23" s="1" t="s">
        <v>28</v>
      </c>
      <c r="D23" s="2">
        <v>79</v>
      </c>
      <c r="E23" s="2">
        <v>84</v>
      </c>
      <c r="F23" s="2">
        <v>77</v>
      </c>
      <c r="G23" s="1">
        <f t="shared" si="0"/>
        <v>608</v>
      </c>
      <c r="H23" s="2">
        <v>86</v>
      </c>
      <c r="I23" s="2">
        <v>80</v>
      </c>
      <c r="J23" s="1">
        <f t="shared" si="1"/>
        <v>332</v>
      </c>
      <c r="M23" s="1">
        <f t="shared" si="2"/>
        <v>0</v>
      </c>
      <c r="N23" s="3">
        <f t="shared" si="3"/>
        <v>81.73913043478261</v>
      </c>
      <c r="O23" s="3">
        <f t="shared" si="4"/>
        <v>52.869565217391305</v>
      </c>
      <c r="P23" s="3">
        <f t="shared" si="5"/>
        <v>81.73913043478261</v>
      </c>
      <c r="S23" s="2">
        <v>95</v>
      </c>
    </row>
    <row r="24" spans="1:19" ht="14.25">
      <c r="A24" s="5">
        <v>20</v>
      </c>
      <c r="B24" s="1" t="s">
        <v>37</v>
      </c>
      <c r="C24" s="1" t="s">
        <v>38</v>
      </c>
      <c r="D24" s="2">
        <v>80</v>
      </c>
      <c r="E24" s="2">
        <v>89</v>
      </c>
      <c r="F24" s="2">
        <v>74</v>
      </c>
      <c r="G24" s="1">
        <f t="shared" si="0"/>
        <v>625.5</v>
      </c>
      <c r="H24" s="2">
        <v>79</v>
      </c>
      <c r="I24" s="2">
        <v>77</v>
      </c>
      <c r="J24" s="1">
        <f t="shared" si="1"/>
        <v>312</v>
      </c>
      <c r="M24" s="1">
        <f t="shared" si="2"/>
        <v>0</v>
      </c>
      <c r="N24" s="3">
        <f t="shared" si="3"/>
        <v>81.52173913043478</v>
      </c>
      <c r="O24" s="3">
        <f t="shared" si="4"/>
        <v>54.391304347826086</v>
      </c>
      <c r="P24" s="3">
        <f t="shared" si="5"/>
        <v>81.52173913043478</v>
      </c>
      <c r="S24" s="2">
        <v>96</v>
      </c>
    </row>
    <row r="25" spans="1:19" ht="14.25">
      <c r="A25" s="5">
        <v>21</v>
      </c>
      <c r="B25" s="1" t="s">
        <v>43</v>
      </c>
      <c r="C25" s="1" t="s">
        <v>44</v>
      </c>
      <c r="D25" s="2">
        <v>86</v>
      </c>
      <c r="E25" s="2">
        <v>71</v>
      </c>
      <c r="F25" s="2">
        <v>75</v>
      </c>
      <c r="G25" s="1">
        <f t="shared" si="0"/>
        <v>581.5</v>
      </c>
      <c r="J25" s="1">
        <f t="shared" si="1"/>
        <v>0</v>
      </c>
      <c r="K25" s="2">
        <v>88</v>
      </c>
      <c r="L25" s="2">
        <v>86</v>
      </c>
      <c r="M25" s="1">
        <f t="shared" si="2"/>
        <v>348</v>
      </c>
      <c r="N25" s="3">
        <f t="shared" si="3"/>
        <v>50.56521739130435</v>
      </c>
      <c r="O25" s="3">
        <f t="shared" si="4"/>
        <v>80.82608695652173</v>
      </c>
      <c r="P25" s="3">
        <f t="shared" si="5"/>
        <v>80.82608695652173</v>
      </c>
      <c r="R25" s="2">
        <v>60</v>
      </c>
      <c r="S25" s="2">
        <v>90</v>
      </c>
    </row>
    <row r="26" spans="1:19" ht="14.25">
      <c r="A26" s="5">
        <v>22</v>
      </c>
      <c r="B26" s="1" t="s">
        <v>45</v>
      </c>
      <c r="C26" s="1" t="s">
        <v>46</v>
      </c>
      <c r="D26" s="2">
        <v>82</v>
      </c>
      <c r="E26" s="2">
        <v>84</v>
      </c>
      <c r="F26" s="2">
        <v>74</v>
      </c>
      <c r="G26" s="1">
        <f t="shared" si="0"/>
        <v>614</v>
      </c>
      <c r="H26" s="2">
        <v>76</v>
      </c>
      <c r="I26" s="2">
        <v>80</v>
      </c>
      <c r="J26" s="1">
        <f t="shared" si="1"/>
        <v>312</v>
      </c>
      <c r="M26" s="1">
        <f t="shared" si="2"/>
        <v>0</v>
      </c>
      <c r="N26" s="3">
        <f t="shared" si="3"/>
        <v>80.52173913043478</v>
      </c>
      <c r="O26" s="3">
        <f t="shared" si="4"/>
        <v>53.391304347826086</v>
      </c>
      <c r="P26" s="3">
        <f t="shared" si="5"/>
        <v>80.52173913043478</v>
      </c>
      <c r="Q26" s="2">
        <v>90</v>
      </c>
      <c r="S26" s="2">
        <v>97</v>
      </c>
    </row>
    <row r="27" spans="1:19" ht="14.25">
      <c r="A27" s="5">
        <v>23</v>
      </c>
      <c r="B27" s="1" t="s">
        <v>67</v>
      </c>
      <c r="C27" s="1" t="s">
        <v>68</v>
      </c>
      <c r="D27" s="2">
        <v>90</v>
      </c>
      <c r="E27" s="2">
        <v>77</v>
      </c>
      <c r="F27" s="2">
        <v>66</v>
      </c>
      <c r="G27" s="1">
        <f t="shared" si="0"/>
        <v>605.5</v>
      </c>
      <c r="H27" s="2">
        <v>87</v>
      </c>
      <c r="I27" s="2">
        <v>72</v>
      </c>
      <c r="J27" s="1">
        <f t="shared" si="1"/>
        <v>318</v>
      </c>
      <c r="M27" s="1">
        <f t="shared" si="2"/>
        <v>0</v>
      </c>
      <c r="N27" s="3">
        <f t="shared" si="3"/>
        <v>80.30434782608695</v>
      </c>
      <c r="O27" s="3">
        <f t="shared" si="4"/>
        <v>52.65217391304348</v>
      </c>
      <c r="P27" s="3">
        <f t="shared" si="5"/>
        <v>80.30434782608695</v>
      </c>
      <c r="S27" s="2">
        <v>93</v>
      </c>
    </row>
    <row r="28" spans="1:19" ht="14.25">
      <c r="A28" s="5">
        <v>24</v>
      </c>
      <c r="B28" s="1" t="s">
        <v>41</v>
      </c>
      <c r="C28" s="1" t="s">
        <v>42</v>
      </c>
      <c r="D28" s="2">
        <v>85</v>
      </c>
      <c r="E28" s="2">
        <v>83</v>
      </c>
      <c r="F28" s="2">
        <v>70</v>
      </c>
      <c r="G28" s="1">
        <f t="shared" si="0"/>
        <v>615.5</v>
      </c>
      <c r="H28" s="2">
        <v>75</v>
      </c>
      <c r="I28" s="2">
        <v>75</v>
      </c>
      <c r="J28" s="1">
        <f t="shared" si="1"/>
        <v>300</v>
      </c>
      <c r="M28" s="1">
        <f t="shared" si="2"/>
        <v>0</v>
      </c>
      <c r="N28" s="3">
        <f t="shared" si="3"/>
        <v>79.6086956521739</v>
      </c>
      <c r="O28" s="3">
        <f t="shared" si="4"/>
        <v>53.52173913043478</v>
      </c>
      <c r="P28" s="3">
        <f t="shared" si="5"/>
        <v>79.6086956521739</v>
      </c>
      <c r="S28" s="2">
        <v>94</v>
      </c>
    </row>
    <row r="29" spans="1:19" ht="14.25">
      <c r="A29" s="5">
        <v>25</v>
      </c>
      <c r="B29" s="1" t="s">
        <v>83</v>
      </c>
      <c r="C29" s="1" t="s">
        <v>84</v>
      </c>
      <c r="D29" s="2">
        <v>83</v>
      </c>
      <c r="E29" s="2">
        <v>78</v>
      </c>
      <c r="F29" s="2">
        <v>87</v>
      </c>
      <c r="G29" s="1">
        <f t="shared" si="0"/>
        <v>609</v>
      </c>
      <c r="H29" s="2">
        <v>69</v>
      </c>
      <c r="I29" s="2">
        <v>84</v>
      </c>
      <c r="J29" s="1">
        <f t="shared" si="1"/>
        <v>306</v>
      </c>
      <c r="M29" s="1">
        <f t="shared" si="2"/>
        <v>0</v>
      </c>
      <c r="N29" s="3">
        <f t="shared" si="3"/>
        <v>79.56521739130434</v>
      </c>
      <c r="O29" s="3">
        <f t="shared" si="4"/>
        <v>52.95652173913044</v>
      </c>
      <c r="P29" s="3">
        <f t="shared" si="5"/>
        <v>79.56521739130434</v>
      </c>
      <c r="S29" s="2">
        <v>91</v>
      </c>
    </row>
    <row r="30" spans="1:19" ht="14.25">
      <c r="A30" s="5">
        <v>26</v>
      </c>
      <c r="B30" s="1" t="s">
        <v>71</v>
      </c>
      <c r="C30" s="1" t="s">
        <v>72</v>
      </c>
      <c r="D30" s="2">
        <v>83</v>
      </c>
      <c r="E30" s="2">
        <v>79</v>
      </c>
      <c r="F30" s="2">
        <v>67</v>
      </c>
      <c r="G30" s="1">
        <f t="shared" si="0"/>
        <v>592.5</v>
      </c>
      <c r="H30" s="2">
        <v>81</v>
      </c>
      <c r="I30" s="2">
        <v>79</v>
      </c>
      <c r="J30" s="1">
        <f t="shared" si="1"/>
        <v>320</v>
      </c>
      <c r="M30" s="1">
        <f t="shared" si="2"/>
        <v>0</v>
      </c>
      <c r="N30" s="3">
        <f t="shared" si="3"/>
        <v>79.34782608695652</v>
      </c>
      <c r="O30" s="3">
        <f t="shared" si="4"/>
        <v>51.52173913043478</v>
      </c>
      <c r="P30" s="3">
        <f t="shared" si="5"/>
        <v>79.34782608695652</v>
      </c>
      <c r="S30" s="2">
        <v>91</v>
      </c>
    </row>
    <row r="31" spans="1:19" ht="14.25">
      <c r="A31" s="5">
        <v>27</v>
      </c>
      <c r="B31" s="1" t="s">
        <v>91</v>
      </c>
      <c r="C31" s="1" t="s">
        <v>92</v>
      </c>
      <c r="D31" s="2">
        <v>83</v>
      </c>
      <c r="E31" s="2">
        <v>80</v>
      </c>
      <c r="F31" s="2">
        <v>70</v>
      </c>
      <c r="G31" s="1">
        <f t="shared" si="0"/>
        <v>599</v>
      </c>
      <c r="H31" s="2">
        <v>79</v>
      </c>
      <c r="I31" s="2">
        <v>76</v>
      </c>
      <c r="J31" s="1">
        <f t="shared" si="1"/>
        <v>310</v>
      </c>
      <c r="M31" s="1">
        <f t="shared" si="2"/>
        <v>0</v>
      </c>
      <c r="N31" s="3">
        <f t="shared" si="3"/>
        <v>79.04347826086956</v>
      </c>
      <c r="O31" s="3">
        <f t="shared" si="4"/>
        <v>52.08695652173913</v>
      </c>
      <c r="P31" s="3">
        <f t="shared" si="5"/>
        <v>79.04347826086956</v>
      </c>
      <c r="S31" s="2">
        <v>92</v>
      </c>
    </row>
    <row r="32" spans="1:19" ht="14.25">
      <c r="A32" s="5">
        <v>28</v>
      </c>
      <c r="B32" s="1" t="s">
        <v>47</v>
      </c>
      <c r="C32" s="1" t="s">
        <v>48</v>
      </c>
      <c r="D32" s="2">
        <v>80</v>
      </c>
      <c r="E32" s="2">
        <v>81</v>
      </c>
      <c r="F32" s="2">
        <v>80</v>
      </c>
      <c r="G32" s="1">
        <f t="shared" si="0"/>
        <v>603.5</v>
      </c>
      <c r="H32" s="2">
        <v>73</v>
      </c>
      <c r="I32" s="2">
        <v>75</v>
      </c>
      <c r="J32" s="1">
        <f t="shared" si="1"/>
        <v>296</v>
      </c>
      <c r="M32" s="1">
        <f t="shared" si="2"/>
        <v>0</v>
      </c>
      <c r="N32" s="3">
        <f t="shared" si="3"/>
        <v>78.21739130434783</v>
      </c>
      <c r="O32" s="3">
        <f t="shared" si="4"/>
        <v>52.47826086956522</v>
      </c>
      <c r="P32" s="3">
        <f t="shared" si="5"/>
        <v>78.21739130434783</v>
      </c>
      <c r="S32" s="2">
        <v>96</v>
      </c>
    </row>
    <row r="33" spans="1:19" ht="14.25">
      <c r="A33" s="5">
        <v>29</v>
      </c>
      <c r="B33" s="1" t="s">
        <v>49</v>
      </c>
      <c r="C33" s="1" t="s">
        <v>50</v>
      </c>
      <c r="D33" s="2">
        <v>89</v>
      </c>
      <c r="E33" s="2">
        <v>74</v>
      </c>
      <c r="F33" s="2">
        <v>65</v>
      </c>
      <c r="G33" s="1">
        <f t="shared" si="0"/>
        <v>591</v>
      </c>
      <c r="H33" s="2">
        <v>76</v>
      </c>
      <c r="I33" s="2">
        <v>77</v>
      </c>
      <c r="J33" s="1">
        <f t="shared" si="1"/>
        <v>306</v>
      </c>
      <c r="M33" s="1">
        <f t="shared" si="2"/>
        <v>0</v>
      </c>
      <c r="N33" s="3">
        <f t="shared" si="3"/>
        <v>78</v>
      </c>
      <c r="O33" s="3">
        <f t="shared" si="4"/>
        <v>51.391304347826086</v>
      </c>
      <c r="P33" s="3">
        <f t="shared" si="5"/>
        <v>78</v>
      </c>
      <c r="Q33" s="2">
        <v>95</v>
      </c>
      <c r="S33" s="2">
        <v>90</v>
      </c>
    </row>
    <row r="34" spans="1:19" ht="14.25">
      <c r="A34" s="5">
        <v>30</v>
      </c>
      <c r="B34" s="1" t="s">
        <v>25</v>
      </c>
      <c r="C34" s="1" t="s">
        <v>26</v>
      </c>
      <c r="D34" s="2">
        <v>85</v>
      </c>
      <c r="E34" s="2">
        <v>77</v>
      </c>
      <c r="F34" s="2">
        <v>77</v>
      </c>
      <c r="G34" s="1">
        <f t="shared" si="0"/>
        <v>601.5</v>
      </c>
      <c r="H34" s="2">
        <v>78</v>
      </c>
      <c r="I34" s="2">
        <v>69</v>
      </c>
      <c r="J34" s="1">
        <f t="shared" si="1"/>
        <v>294</v>
      </c>
      <c r="M34" s="1">
        <f t="shared" si="2"/>
        <v>0</v>
      </c>
      <c r="N34" s="3">
        <f t="shared" si="3"/>
        <v>77.8695652173913</v>
      </c>
      <c r="O34" s="3">
        <f t="shared" si="4"/>
        <v>52.30434782608695</v>
      </c>
      <c r="P34" s="3">
        <f t="shared" si="5"/>
        <v>77.8695652173913</v>
      </c>
      <c r="S34" s="2">
        <v>96</v>
      </c>
    </row>
    <row r="35" spans="1:19" ht="14.25">
      <c r="A35" s="5">
        <v>31</v>
      </c>
      <c r="B35" s="1" t="s">
        <v>69</v>
      </c>
      <c r="C35" s="1" t="s">
        <v>70</v>
      </c>
      <c r="D35" s="2">
        <v>73</v>
      </c>
      <c r="E35" s="2">
        <v>74</v>
      </c>
      <c r="F35" s="2">
        <v>81</v>
      </c>
      <c r="G35" s="1">
        <f t="shared" si="0"/>
        <v>559</v>
      </c>
      <c r="H35" s="2">
        <v>81</v>
      </c>
      <c r="I35" s="2">
        <v>84</v>
      </c>
      <c r="J35" s="1">
        <f t="shared" si="1"/>
        <v>330</v>
      </c>
      <c r="M35" s="1">
        <f t="shared" si="2"/>
        <v>0</v>
      </c>
      <c r="N35" s="3">
        <f t="shared" si="3"/>
        <v>77.30434782608695</v>
      </c>
      <c r="O35" s="3">
        <f t="shared" si="4"/>
        <v>48.608695652173914</v>
      </c>
      <c r="P35" s="3">
        <f t="shared" si="5"/>
        <v>77.30434782608695</v>
      </c>
      <c r="S35" s="2">
        <v>98</v>
      </c>
    </row>
    <row r="36" spans="1:19" ht="14.25">
      <c r="A36" s="5">
        <v>32</v>
      </c>
      <c r="B36" s="1" t="s">
        <v>35</v>
      </c>
      <c r="C36" s="1" t="s">
        <v>36</v>
      </c>
      <c r="D36" s="2">
        <v>82</v>
      </c>
      <c r="E36" s="2">
        <v>74</v>
      </c>
      <c r="F36" s="2">
        <v>80</v>
      </c>
      <c r="G36" s="1">
        <f t="shared" si="0"/>
        <v>585</v>
      </c>
      <c r="H36" s="2">
        <v>69</v>
      </c>
      <c r="I36" s="2">
        <v>82</v>
      </c>
      <c r="J36" s="1">
        <f t="shared" si="1"/>
        <v>302</v>
      </c>
      <c r="M36" s="1">
        <f t="shared" si="2"/>
        <v>0</v>
      </c>
      <c r="N36" s="3">
        <f t="shared" si="3"/>
        <v>77.1304347826087</v>
      </c>
      <c r="O36" s="3">
        <f t="shared" si="4"/>
        <v>50.869565217391305</v>
      </c>
      <c r="P36" s="3">
        <f t="shared" si="5"/>
        <v>77.1304347826087</v>
      </c>
      <c r="S36" s="2">
        <v>90</v>
      </c>
    </row>
    <row r="37" spans="1:19" ht="14.25">
      <c r="A37" s="5">
        <v>33</v>
      </c>
      <c r="B37" s="1" t="s">
        <v>33</v>
      </c>
      <c r="C37" s="1" t="s">
        <v>34</v>
      </c>
      <c r="D37" s="2">
        <v>76</v>
      </c>
      <c r="E37" s="2">
        <v>73</v>
      </c>
      <c r="F37" s="2">
        <v>70</v>
      </c>
      <c r="G37" s="1">
        <f t="shared" si="0"/>
        <v>553.5</v>
      </c>
      <c r="H37" s="2">
        <v>81</v>
      </c>
      <c r="I37" s="2">
        <v>78</v>
      </c>
      <c r="J37" s="1">
        <f t="shared" si="1"/>
        <v>318</v>
      </c>
      <c r="M37" s="1">
        <f t="shared" si="2"/>
        <v>0</v>
      </c>
      <c r="N37" s="3">
        <f t="shared" si="3"/>
        <v>75.78260869565217</v>
      </c>
      <c r="O37" s="3">
        <f t="shared" si="4"/>
        <v>48.130434782608695</v>
      </c>
      <c r="P37" s="3">
        <f t="shared" si="5"/>
        <v>75.78260869565217</v>
      </c>
      <c r="S37" s="2">
        <v>93</v>
      </c>
    </row>
    <row r="38" spans="1:19" ht="14.25">
      <c r="A38" s="5">
        <v>34</v>
      </c>
      <c r="B38" s="1" t="s">
        <v>51</v>
      </c>
      <c r="C38" s="1" t="s">
        <v>52</v>
      </c>
      <c r="D38" s="2">
        <v>77</v>
      </c>
      <c r="E38" s="2">
        <v>72</v>
      </c>
      <c r="F38" s="2">
        <v>60</v>
      </c>
      <c r="G38" s="1">
        <f t="shared" si="0"/>
        <v>543</v>
      </c>
      <c r="H38" s="2">
        <v>77</v>
      </c>
      <c r="I38" s="2">
        <v>79</v>
      </c>
      <c r="J38" s="1">
        <f t="shared" si="1"/>
        <v>312</v>
      </c>
      <c r="M38" s="1">
        <f t="shared" si="2"/>
        <v>0</v>
      </c>
      <c r="N38" s="3">
        <f t="shared" si="3"/>
        <v>74.34782608695652</v>
      </c>
      <c r="O38" s="3">
        <f t="shared" si="4"/>
        <v>47.21739130434783</v>
      </c>
      <c r="P38" s="3">
        <f t="shared" si="5"/>
        <v>74.34782608695652</v>
      </c>
      <c r="Q38" s="2">
        <v>90</v>
      </c>
      <c r="S38" s="2">
        <v>93</v>
      </c>
    </row>
    <row r="39" spans="1:19" ht="14.25">
      <c r="A39" s="5">
        <v>35</v>
      </c>
      <c r="B39" s="1" t="s">
        <v>89</v>
      </c>
      <c r="C39" s="1" t="s">
        <v>90</v>
      </c>
      <c r="D39" s="2">
        <v>76</v>
      </c>
      <c r="E39" s="2">
        <v>69</v>
      </c>
      <c r="F39" s="2">
        <v>60</v>
      </c>
      <c r="G39" s="1">
        <f t="shared" si="0"/>
        <v>529.5</v>
      </c>
      <c r="H39" s="2">
        <v>67</v>
      </c>
      <c r="I39" s="2">
        <v>70</v>
      </c>
      <c r="J39" s="1">
        <f t="shared" si="1"/>
        <v>274</v>
      </c>
      <c r="M39" s="1">
        <f t="shared" si="2"/>
        <v>0</v>
      </c>
      <c r="N39" s="3">
        <f t="shared" si="3"/>
        <v>69.8695652173913</v>
      </c>
      <c r="O39" s="3">
        <f t="shared" si="4"/>
        <v>46.04347826086956</v>
      </c>
      <c r="P39" s="3">
        <f t="shared" si="5"/>
        <v>69.8695652173913</v>
      </c>
      <c r="S39" s="2">
        <v>90</v>
      </c>
    </row>
    <row r="40" spans="1:19" ht="14.25">
      <c r="A40" s="5">
        <v>36</v>
      </c>
      <c r="B40" s="1" t="s">
        <v>63</v>
      </c>
      <c r="C40" s="1" t="s">
        <v>64</v>
      </c>
      <c r="D40" s="2">
        <v>76</v>
      </c>
      <c r="E40" s="2">
        <v>67</v>
      </c>
      <c r="F40" s="2">
        <v>71</v>
      </c>
      <c r="G40" s="1">
        <f t="shared" si="0"/>
        <v>533.5</v>
      </c>
      <c r="H40" s="2">
        <v>69</v>
      </c>
      <c r="I40" s="2">
        <v>65</v>
      </c>
      <c r="J40" s="1">
        <f t="shared" si="1"/>
        <v>268</v>
      </c>
      <c r="M40" s="1">
        <f t="shared" si="2"/>
        <v>0</v>
      </c>
      <c r="N40" s="3">
        <f t="shared" si="3"/>
        <v>69.69565217391305</v>
      </c>
      <c r="O40" s="3">
        <f t="shared" si="4"/>
        <v>46.391304347826086</v>
      </c>
      <c r="P40" s="3">
        <f t="shared" si="5"/>
        <v>69.69565217391305</v>
      </c>
      <c r="S40" s="2">
        <v>94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5"/>
  <sheetViews>
    <sheetView tabSelected="1" workbookViewId="0" topLeftCell="A1">
      <selection activeCell="A24" sqref="A24:IV26"/>
    </sheetView>
  </sheetViews>
  <sheetFormatPr defaultColWidth="9.00390625" defaultRowHeight="14.25"/>
  <cols>
    <col min="1" max="1" width="11.00390625" style="14" customWidth="1"/>
    <col min="2" max="2" width="7.375" style="14" customWidth="1"/>
    <col min="3" max="5" width="9.125" style="0" customWidth="1"/>
    <col min="6" max="6" width="7.625" style="14" customWidth="1"/>
    <col min="7" max="8" width="8.875" style="0" customWidth="1"/>
    <col min="9" max="9" width="6.375" style="14" customWidth="1"/>
    <col min="10" max="10" width="8.75390625" style="0" customWidth="1"/>
    <col min="11" max="11" width="8.625" style="0" customWidth="1"/>
    <col min="12" max="12" width="6.75390625" style="14" customWidth="1"/>
    <col min="13" max="13" width="8.375" style="4" customWidth="1"/>
    <col min="14" max="14" width="8.625" style="0" customWidth="1"/>
    <col min="15" max="15" width="7.75390625" style="14" customWidth="1"/>
    <col min="16" max="16" width="8.875" style="0" customWidth="1"/>
  </cols>
  <sheetData>
    <row r="1" spans="1:16" ht="22.5">
      <c r="A1" s="25" t="s">
        <v>97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20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20" customFormat="1" ht="28.5" customHeight="1">
      <c r="A3" s="18"/>
      <c r="B3" s="19" t="s">
        <v>0</v>
      </c>
      <c r="C3" s="19" t="s">
        <v>2</v>
      </c>
      <c r="D3" s="19" t="s">
        <v>3</v>
      </c>
      <c r="E3" s="19" t="s">
        <v>4</v>
      </c>
      <c r="F3" s="28" t="s">
        <v>104</v>
      </c>
      <c r="G3" s="19" t="s">
        <v>5</v>
      </c>
      <c r="H3" s="19" t="s">
        <v>6</v>
      </c>
      <c r="I3" s="28" t="s">
        <v>98</v>
      </c>
      <c r="J3" s="19" t="s">
        <v>7</v>
      </c>
      <c r="K3" s="19" t="s">
        <v>8</v>
      </c>
      <c r="L3" s="28" t="s">
        <v>98</v>
      </c>
      <c r="M3" s="28" t="s">
        <v>100</v>
      </c>
      <c r="N3" s="28" t="s">
        <v>101</v>
      </c>
      <c r="O3" s="30" t="s">
        <v>99</v>
      </c>
      <c r="P3" s="19" t="s">
        <v>1</v>
      </c>
    </row>
    <row r="4" spans="1:16" s="17" customFormat="1" ht="28.5">
      <c r="A4" s="16"/>
      <c r="B4" s="19" t="s">
        <v>11</v>
      </c>
      <c r="C4" s="21" t="s">
        <v>108</v>
      </c>
      <c r="D4" s="21" t="s">
        <v>14</v>
      </c>
      <c r="E4" s="21" t="s">
        <v>109</v>
      </c>
      <c r="F4" s="29"/>
      <c r="G4" s="21" t="s">
        <v>106</v>
      </c>
      <c r="H4" s="21" t="s">
        <v>107</v>
      </c>
      <c r="I4" s="29"/>
      <c r="J4" s="21" t="s">
        <v>105</v>
      </c>
      <c r="K4" s="21" t="s">
        <v>102</v>
      </c>
      <c r="L4" s="29"/>
      <c r="M4" s="29"/>
      <c r="N4" s="29"/>
      <c r="O4" s="31"/>
      <c r="P4" s="22" t="s">
        <v>103</v>
      </c>
    </row>
    <row r="5" spans="1:16" s="14" customFormat="1" ht="14.25">
      <c r="A5" s="11"/>
      <c r="B5" s="12" t="s">
        <v>22</v>
      </c>
      <c r="C5" s="15">
        <v>3</v>
      </c>
      <c r="D5" s="15">
        <v>3.5</v>
      </c>
      <c r="E5" s="15">
        <v>1</v>
      </c>
      <c r="F5" s="12">
        <f>SUM(C5:E5)</f>
        <v>7.5</v>
      </c>
      <c r="G5" s="15">
        <v>2</v>
      </c>
      <c r="H5" s="15">
        <v>2</v>
      </c>
      <c r="I5" s="12">
        <f>SUM(G5:H5)</f>
        <v>4</v>
      </c>
      <c r="J5" s="15">
        <v>2</v>
      </c>
      <c r="K5" s="15">
        <v>2</v>
      </c>
      <c r="L5" s="12">
        <f>SUM(J5:K5)</f>
        <v>4</v>
      </c>
      <c r="M5" s="13"/>
      <c r="N5" s="12"/>
      <c r="O5" s="12"/>
      <c r="P5" s="15">
        <v>4</v>
      </c>
    </row>
    <row r="6" spans="1:16" ht="14.25">
      <c r="A6" s="12" t="s">
        <v>23</v>
      </c>
      <c r="B6" s="12" t="s">
        <v>24</v>
      </c>
      <c r="C6" s="7"/>
      <c r="D6" s="7"/>
      <c r="E6" s="7"/>
      <c r="F6" s="11"/>
      <c r="G6" s="7"/>
      <c r="H6" s="7"/>
      <c r="I6" s="11"/>
      <c r="J6" s="7"/>
      <c r="K6" s="7"/>
      <c r="L6" s="11"/>
      <c r="M6" s="10"/>
      <c r="N6" s="7"/>
      <c r="O6" s="11"/>
      <c r="P6" s="7"/>
    </row>
    <row r="7" spans="1:16" ht="14.25">
      <c r="A7" s="12" t="s">
        <v>25</v>
      </c>
      <c r="B7" s="12" t="s">
        <v>26</v>
      </c>
      <c r="C7" s="9">
        <v>85</v>
      </c>
      <c r="D7" s="9">
        <v>77</v>
      </c>
      <c r="E7" s="9">
        <v>77</v>
      </c>
      <c r="F7" s="12">
        <f aca="true" t="shared" si="0" ref="F7:F42">SUM(C7*3+D7*3.5+E7)</f>
        <v>601.5</v>
      </c>
      <c r="G7" s="9">
        <v>78</v>
      </c>
      <c r="H7" s="9">
        <v>69</v>
      </c>
      <c r="I7" s="12">
        <f aca="true" t="shared" si="1" ref="I7:I42">SUM(G7*2+H7*2)</f>
        <v>294</v>
      </c>
      <c r="J7" s="7"/>
      <c r="K7" s="7"/>
      <c r="L7" s="12">
        <f aca="true" t="shared" si="2" ref="L7:L42">SUM(J7*2+K7*2)</f>
        <v>0</v>
      </c>
      <c r="M7" s="8">
        <f aca="true" t="shared" si="3" ref="M7:M42">SUM(F7+I7)/11.5</f>
        <v>77.8695652173913</v>
      </c>
      <c r="N7" s="8">
        <f aca="true" t="shared" si="4" ref="N7:N42">SUM(F7+L7)/11.5</f>
        <v>52.30434782608695</v>
      </c>
      <c r="O7" s="13">
        <f aca="true" t="shared" si="5" ref="O7:O42">MAX(M7:N7)</f>
        <v>77.8695652173913</v>
      </c>
      <c r="P7" s="9">
        <v>96</v>
      </c>
    </row>
    <row r="8" spans="1:16" ht="14.25">
      <c r="A8" s="12" t="s">
        <v>27</v>
      </c>
      <c r="B8" s="12" t="s">
        <v>28</v>
      </c>
      <c r="C8" s="9">
        <v>79</v>
      </c>
      <c r="D8" s="9">
        <v>84</v>
      </c>
      <c r="E8" s="9">
        <v>77</v>
      </c>
      <c r="F8" s="12">
        <f t="shared" si="0"/>
        <v>608</v>
      </c>
      <c r="G8" s="9">
        <v>86</v>
      </c>
      <c r="H8" s="9">
        <v>80</v>
      </c>
      <c r="I8" s="12">
        <f t="shared" si="1"/>
        <v>332</v>
      </c>
      <c r="J8" s="7"/>
      <c r="K8" s="7"/>
      <c r="L8" s="12">
        <f t="shared" si="2"/>
        <v>0</v>
      </c>
      <c r="M8" s="8">
        <f t="shared" si="3"/>
        <v>81.73913043478261</v>
      </c>
      <c r="N8" s="8">
        <f t="shared" si="4"/>
        <v>52.869565217391305</v>
      </c>
      <c r="O8" s="13">
        <f t="shared" si="5"/>
        <v>81.73913043478261</v>
      </c>
      <c r="P8" s="9">
        <v>95</v>
      </c>
    </row>
    <row r="9" spans="1:16" ht="14.25">
      <c r="A9" s="12" t="s">
        <v>29</v>
      </c>
      <c r="B9" s="12" t="s">
        <v>30</v>
      </c>
      <c r="C9" s="9">
        <v>84</v>
      </c>
      <c r="D9" s="9">
        <v>84</v>
      </c>
      <c r="E9" s="9">
        <v>76</v>
      </c>
      <c r="F9" s="12">
        <f t="shared" si="0"/>
        <v>622</v>
      </c>
      <c r="G9" s="7"/>
      <c r="H9" s="7"/>
      <c r="I9" s="12">
        <f t="shared" si="1"/>
        <v>0</v>
      </c>
      <c r="J9" s="9">
        <v>85</v>
      </c>
      <c r="K9" s="9">
        <v>86</v>
      </c>
      <c r="L9" s="12">
        <f t="shared" si="2"/>
        <v>342</v>
      </c>
      <c r="M9" s="8">
        <f t="shared" si="3"/>
        <v>54.08695652173913</v>
      </c>
      <c r="N9" s="8">
        <f t="shared" si="4"/>
        <v>83.82608695652173</v>
      </c>
      <c r="O9" s="13">
        <f t="shared" si="5"/>
        <v>83.82608695652173</v>
      </c>
      <c r="P9" s="9">
        <v>90</v>
      </c>
    </row>
    <row r="10" spans="1:16" ht="14.25">
      <c r="A10" s="12" t="s">
        <v>31</v>
      </c>
      <c r="B10" s="12" t="s">
        <v>32</v>
      </c>
      <c r="C10" s="9">
        <v>86</v>
      </c>
      <c r="D10" s="9">
        <v>87</v>
      </c>
      <c r="E10" s="9">
        <v>84</v>
      </c>
      <c r="F10" s="12">
        <f t="shared" si="0"/>
        <v>646.5</v>
      </c>
      <c r="G10" s="9">
        <v>86</v>
      </c>
      <c r="H10" s="9">
        <v>78</v>
      </c>
      <c r="I10" s="12">
        <f t="shared" si="1"/>
        <v>328</v>
      </c>
      <c r="J10" s="7"/>
      <c r="K10" s="7"/>
      <c r="L10" s="12">
        <f t="shared" si="2"/>
        <v>0</v>
      </c>
      <c r="M10" s="8">
        <f t="shared" si="3"/>
        <v>84.73913043478261</v>
      </c>
      <c r="N10" s="8">
        <f t="shared" si="4"/>
        <v>56.21739130434783</v>
      </c>
      <c r="O10" s="13">
        <f t="shared" si="5"/>
        <v>84.73913043478261</v>
      </c>
      <c r="P10" s="9">
        <v>90</v>
      </c>
    </row>
    <row r="11" spans="1:16" ht="14.25">
      <c r="A11" s="12" t="s">
        <v>33</v>
      </c>
      <c r="B11" s="12" t="s">
        <v>34</v>
      </c>
      <c r="C11" s="9">
        <v>76</v>
      </c>
      <c r="D11" s="9">
        <v>73</v>
      </c>
      <c r="E11" s="9">
        <v>70</v>
      </c>
      <c r="F11" s="12">
        <f t="shared" si="0"/>
        <v>553.5</v>
      </c>
      <c r="G11" s="9">
        <v>81</v>
      </c>
      <c r="H11" s="9">
        <v>78</v>
      </c>
      <c r="I11" s="12">
        <f t="shared" si="1"/>
        <v>318</v>
      </c>
      <c r="J11" s="7"/>
      <c r="K11" s="7"/>
      <c r="L11" s="12">
        <f t="shared" si="2"/>
        <v>0</v>
      </c>
      <c r="M11" s="8">
        <f t="shared" si="3"/>
        <v>75.78260869565217</v>
      </c>
      <c r="N11" s="8">
        <f t="shared" si="4"/>
        <v>48.130434782608695</v>
      </c>
      <c r="O11" s="13">
        <f t="shared" si="5"/>
        <v>75.78260869565217</v>
      </c>
      <c r="P11" s="9">
        <v>93</v>
      </c>
    </row>
    <row r="12" spans="1:16" ht="14.25">
      <c r="A12" s="12" t="s">
        <v>35</v>
      </c>
      <c r="B12" s="12" t="s">
        <v>36</v>
      </c>
      <c r="C12" s="9">
        <v>82</v>
      </c>
      <c r="D12" s="9">
        <v>74</v>
      </c>
      <c r="E12" s="9">
        <v>80</v>
      </c>
      <c r="F12" s="12">
        <f t="shared" si="0"/>
        <v>585</v>
      </c>
      <c r="G12" s="9">
        <v>69</v>
      </c>
      <c r="H12" s="9">
        <v>82</v>
      </c>
      <c r="I12" s="12">
        <f t="shared" si="1"/>
        <v>302</v>
      </c>
      <c r="J12" s="7"/>
      <c r="K12" s="7"/>
      <c r="L12" s="12">
        <f t="shared" si="2"/>
        <v>0</v>
      </c>
      <c r="M12" s="8">
        <f t="shared" si="3"/>
        <v>77.1304347826087</v>
      </c>
      <c r="N12" s="8">
        <f t="shared" si="4"/>
        <v>50.869565217391305</v>
      </c>
      <c r="O12" s="13">
        <f t="shared" si="5"/>
        <v>77.1304347826087</v>
      </c>
      <c r="P12" s="9">
        <v>90</v>
      </c>
    </row>
    <row r="13" spans="1:16" ht="14.25">
      <c r="A13" s="12" t="s">
        <v>37</v>
      </c>
      <c r="B13" s="12" t="s">
        <v>38</v>
      </c>
      <c r="C13" s="9">
        <v>80</v>
      </c>
      <c r="D13" s="9">
        <v>89</v>
      </c>
      <c r="E13" s="9">
        <v>74</v>
      </c>
      <c r="F13" s="12">
        <f t="shared" si="0"/>
        <v>625.5</v>
      </c>
      <c r="G13" s="9">
        <v>79</v>
      </c>
      <c r="H13" s="9">
        <v>77</v>
      </c>
      <c r="I13" s="12">
        <f t="shared" si="1"/>
        <v>312</v>
      </c>
      <c r="J13" s="7"/>
      <c r="K13" s="7"/>
      <c r="L13" s="12">
        <f t="shared" si="2"/>
        <v>0</v>
      </c>
      <c r="M13" s="8">
        <f t="shared" si="3"/>
        <v>81.52173913043478</v>
      </c>
      <c r="N13" s="8">
        <f t="shared" si="4"/>
        <v>54.391304347826086</v>
      </c>
      <c r="O13" s="13">
        <f t="shared" si="5"/>
        <v>81.52173913043478</v>
      </c>
      <c r="P13" s="9">
        <v>96</v>
      </c>
    </row>
    <row r="14" spans="1:16" ht="14.25">
      <c r="A14" s="12" t="s">
        <v>39</v>
      </c>
      <c r="B14" s="12" t="s">
        <v>40</v>
      </c>
      <c r="C14" s="9">
        <v>91</v>
      </c>
      <c r="D14" s="9">
        <v>86</v>
      </c>
      <c r="E14" s="9">
        <v>91</v>
      </c>
      <c r="F14" s="12">
        <f t="shared" si="0"/>
        <v>665</v>
      </c>
      <c r="G14" s="7"/>
      <c r="H14" s="7"/>
      <c r="I14" s="12">
        <f t="shared" si="1"/>
        <v>0</v>
      </c>
      <c r="J14" s="9">
        <v>81</v>
      </c>
      <c r="K14" s="9">
        <v>90</v>
      </c>
      <c r="L14" s="12">
        <f t="shared" si="2"/>
        <v>342</v>
      </c>
      <c r="M14" s="8">
        <f t="shared" si="3"/>
        <v>57.82608695652174</v>
      </c>
      <c r="N14" s="8">
        <f t="shared" si="4"/>
        <v>87.56521739130434</v>
      </c>
      <c r="O14" s="13">
        <f t="shared" si="5"/>
        <v>87.56521739130434</v>
      </c>
      <c r="P14" s="9">
        <v>96</v>
      </c>
    </row>
    <row r="15" spans="1:16" ht="14.25">
      <c r="A15" s="12" t="s">
        <v>41</v>
      </c>
      <c r="B15" s="12" t="s">
        <v>42</v>
      </c>
      <c r="C15" s="9">
        <v>85</v>
      </c>
      <c r="D15" s="9">
        <v>83</v>
      </c>
      <c r="E15" s="9">
        <v>70</v>
      </c>
      <c r="F15" s="12">
        <f t="shared" si="0"/>
        <v>615.5</v>
      </c>
      <c r="G15" s="9">
        <v>75</v>
      </c>
      <c r="H15" s="9">
        <v>75</v>
      </c>
      <c r="I15" s="12">
        <f t="shared" si="1"/>
        <v>300</v>
      </c>
      <c r="J15" s="7"/>
      <c r="K15" s="7"/>
      <c r="L15" s="12">
        <f t="shared" si="2"/>
        <v>0</v>
      </c>
      <c r="M15" s="8">
        <f t="shared" si="3"/>
        <v>79.6086956521739</v>
      </c>
      <c r="N15" s="8">
        <f t="shared" si="4"/>
        <v>53.52173913043478</v>
      </c>
      <c r="O15" s="13">
        <f t="shared" si="5"/>
        <v>79.6086956521739</v>
      </c>
      <c r="P15" s="9">
        <v>94</v>
      </c>
    </row>
    <row r="16" spans="1:16" ht="14.25">
      <c r="A16" s="12" t="s">
        <v>43</v>
      </c>
      <c r="B16" s="12" t="s">
        <v>44</v>
      </c>
      <c r="C16" s="9">
        <v>86</v>
      </c>
      <c r="D16" s="9">
        <v>71</v>
      </c>
      <c r="E16" s="9">
        <v>75</v>
      </c>
      <c r="F16" s="12">
        <f t="shared" si="0"/>
        <v>581.5</v>
      </c>
      <c r="G16" s="7"/>
      <c r="H16" s="7"/>
      <c r="I16" s="12">
        <f t="shared" si="1"/>
        <v>0</v>
      </c>
      <c r="J16" s="9">
        <v>88</v>
      </c>
      <c r="K16" s="9">
        <v>86</v>
      </c>
      <c r="L16" s="12">
        <f t="shared" si="2"/>
        <v>348</v>
      </c>
      <c r="M16" s="8">
        <f t="shared" si="3"/>
        <v>50.56521739130435</v>
      </c>
      <c r="N16" s="8">
        <f t="shared" si="4"/>
        <v>80.82608695652173</v>
      </c>
      <c r="O16" s="13">
        <f t="shared" si="5"/>
        <v>80.82608695652173</v>
      </c>
      <c r="P16" s="9">
        <v>90</v>
      </c>
    </row>
    <row r="17" spans="1:16" ht="14.25">
      <c r="A17" s="12" t="s">
        <v>45</v>
      </c>
      <c r="B17" s="12" t="s">
        <v>46</v>
      </c>
      <c r="C17" s="9">
        <v>82</v>
      </c>
      <c r="D17" s="9">
        <v>84</v>
      </c>
      <c r="E17" s="9">
        <v>74</v>
      </c>
      <c r="F17" s="12">
        <f t="shared" si="0"/>
        <v>614</v>
      </c>
      <c r="G17" s="9">
        <v>76</v>
      </c>
      <c r="H17" s="9">
        <v>80</v>
      </c>
      <c r="I17" s="12">
        <f t="shared" si="1"/>
        <v>312</v>
      </c>
      <c r="J17" s="7"/>
      <c r="K17" s="7"/>
      <c r="L17" s="12">
        <f t="shared" si="2"/>
        <v>0</v>
      </c>
      <c r="M17" s="8">
        <f t="shared" si="3"/>
        <v>80.52173913043478</v>
      </c>
      <c r="N17" s="8">
        <f t="shared" si="4"/>
        <v>53.391304347826086</v>
      </c>
      <c r="O17" s="13">
        <f t="shared" si="5"/>
        <v>80.52173913043478</v>
      </c>
      <c r="P17" s="9">
        <v>97</v>
      </c>
    </row>
    <row r="18" spans="1:16" ht="14.25">
      <c r="A18" s="12" t="s">
        <v>47</v>
      </c>
      <c r="B18" s="12" t="s">
        <v>48</v>
      </c>
      <c r="C18" s="9">
        <v>80</v>
      </c>
      <c r="D18" s="9">
        <v>81</v>
      </c>
      <c r="E18" s="9">
        <v>80</v>
      </c>
      <c r="F18" s="12">
        <f t="shared" si="0"/>
        <v>603.5</v>
      </c>
      <c r="G18" s="9">
        <v>73</v>
      </c>
      <c r="H18" s="9">
        <v>75</v>
      </c>
      <c r="I18" s="12">
        <f t="shared" si="1"/>
        <v>296</v>
      </c>
      <c r="J18" s="7"/>
      <c r="K18" s="7"/>
      <c r="L18" s="12">
        <f t="shared" si="2"/>
        <v>0</v>
      </c>
      <c r="M18" s="8">
        <f t="shared" si="3"/>
        <v>78.21739130434783</v>
      </c>
      <c r="N18" s="8">
        <f t="shared" si="4"/>
        <v>52.47826086956522</v>
      </c>
      <c r="O18" s="13">
        <f t="shared" si="5"/>
        <v>78.21739130434783</v>
      </c>
      <c r="P18" s="9">
        <v>96</v>
      </c>
    </row>
    <row r="19" spans="1:16" ht="14.25">
      <c r="A19" s="12" t="s">
        <v>49</v>
      </c>
      <c r="B19" s="12" t="s">
        <v>50</v>
      </c>
      <c r="C19" s="9">
        <v>89</v>
      </c>
      <c r="D19" s="9">
        <v>74</v>
      </c>
      <c r="E19" s="9">
        <v>65</v>
      </c>
      <c r="F19" s="12">
        <f t="shared" si="0"/>
        <v>591</v>
      </c>
      <c r="G19" s="9">
        <v>76</v>
      </c>
      <c r="H19" s="9">
        <v>77</v>
      </c>
      <c r="I19" s="12">
        <f t="shared" si="1"/>
        <v>306</v>
      </c>
      <c r="J19" s="7"/>
      <c r="K19" s="7"/>
      <c r="L19" s="12">
        <f t="shared" si="2"/>
        <v>0</v>
      </c>
      <c r="M19" s="8">
        <f t="shared" si="3"/>
        <v>78</v>
      </c>
      <c r="N19" s="8">
        <f t="shared" si="4"/>
        <v>51.391304347826086</v>
      </c>
      <c r="O19" s="13">
        <f t="shared" si="5"/>
        <v>78</v>
      </c>
      <c r="P19" s="9">
        <v>90</v>
      </c>
    </row>
    <row r="20" spans="1:16" ht="14.25">
      <c r="A20" s="12" t="s">
        <v>51</v>
      </c>
      <c r="B20" s="12" t="s">
        <v>52</v>
      </c>
      <c r="C20" s="9">
        <v>77</v>
      </c>
      <c r="D20" s="9">
        <v>72</v>
      </c>
      <c r="E20" s="9">
        <v>60</v>
      </c>
      <c r="F20" s="12">
        <f t="shared" si="0"/>
        <v>543</v>
      </c>
      <c r="G20" s="9">
        <v>77</v>
      </c>
      <c r="H20" s="9">
        <v>79</v>
      </c>
      <c r="I20" s="12">
        <f t="shared" si="1"/>
        <v>312</v>
      </c>
      <c r="J20" s="7"/>
      <c r="K20" s="7"/>
      <c r="L20" s="12">
        <f t="shared" si="2"/>
        <v>0</v>
      </c>
      <c r="M20" s="8">
        <f t="shared" si="3"/>
        <v>74.34782608695652</v>
      </c>
      <c r="N20" s="8">
        <f t="shared" si="4"/>
        <v>47.21739130434783</v>
      </c>
      <c r="O20" s="13">
        <f t="shared" si="5"/>
        <v>74.34782608695652</v>
      </c>
      <c r="P20" s="9">
        <v>93</v>
      </c>
    </row>
    <row r="21" spans="1:16" ht="14.25">
      <c r="A21" s="12" t="s">
        <v>53</v>
      </c>
      <c r="B21" s="12" t="s">
        <v>54</v>
      </c>
      <c r="C21" s="9">
        <v>90</v>
      </c>
      <c r="D21" s="9">
        <v>91</v>
      </c>
      <c r="E21" s="9">
        <v>88</v>
      </c>
      <c r="F21" s="12">
        <f t="shared" si="0"/>
        <v>676.5</v>
      </c>
      <c r="G21" s="9">
        <v>95</v>
      </c>
      <c r="H21" s="9">
        <v>91</v>
      </c>
      <c r="I21" s="12">
        <f t="shared" si="1"/>
        <v>372</v>
      </c>
      <c r="J21" s="7"/>
      <c r="K21" s="7"/>
      <c r="L21" s="12">
        <f t="shared" si="2"/>
        <v>0</v>
      </c>
      <c r="M21" s="8">
        <f t="shared" si="3"/>
        <v>91.17391304347827</v>
      </c>
      <c r="N21" s="8">
        <f t="shared" si="4"/>
        <v>58.82608695652174</v>
      </c>
      <c r="O21" s="13">
        <f t="shared" si="5"/>
        <v>91.17391304347827</v>
      </c>
      <c r="P21" s="9">
        <v>97</v>
      </c>
    </row>
    <row r="22" spans="1:16" ht="14.25">
      <c r="A22" s="12" t="s">
        <v>55</v>
      </c>
      <c r="B22" s="12" t="s">
        <v>56</v>
      </c>
      <c r="C22" s="9">
        <v>92</v>
      </c>
      <c r="D22" s="9">
        <v>93</v>
      </c>
      <c r="E22" s="9">
        <v>92</v>
      </c>
      <c r="F22" s="12">
        <f t="shared" si="0"/>
        <v>693.5</v>
      </c>
      <c r="G22" s="7"/>
      <c r="H22" s="7"/>
      <c r="I22" s="12">
        <f t="shared" si="1"/>
        <v>0</v>
      </c>
      <c r="J22" s="9">
        <v>91</v>
      </c>
      <c r="K22" s="9">
        <v>88</v>
      </c>
      <c r="L22" s="12">
        <f t="shared" si="2"/>
        <v>358</v>
      </c>
      <c r="M22" s="8">
        <f t="shared" si="3"/>
        <v>60.30434782608695</v>
      </c>
      <c r="N22" s="8">
        <f t="shared" si="4"/>
        <v>91.43478260869566</v>
      </c>
      <c r="O22" s="13">
        <f t="shared" si="5"/>
        <v>91.43478260869566</v>
      </c>
      <c r="P22" s="9">
        <v>95</v>
      </c>
    </row>
    <row r="23" spans="1:16" ht="14.25">
      <c r="A23" s="12" t="s">
        <v>57</v>
      </c>
      <c r="B23" s="12" t="s">
        <v>58</v>
      </c>
      <c r="C23" s="9">
        <v>82</v>
      </c>
      <c r="D23" s="9">
        <v>87</v>
      </c>
      <c r="E23" s="9">
        <v>70</v>
      </c>
      <c r="F23" s="12">
        <f t="shared" si="0"/>
        <v>620.5</v>
      </c>
      <c r="G23" s="9">
        <v>84</v>
      </c>
      <c r="H23" s="9">
        <v>84</v>
      </c>
      <c r="I23" s="12">
        <f t="shared" si="1"/>
        <v>336</v>
      </c>
      <c r="J23" s="7"/>
      <c r="K23" s="7"/>
      <c r="L23" s="12">
        <f t="shared" si="2"/>
        <v>0</v>
      </c>
      <c r="M23" s="8">
        <f t="shared" si="3"/>
        <v>83.17391304347827</v>
      </c>
      <c r="N23" s="8">
        <f t="shared" si="4"/>
        <v>53.95652173913044</v>
      </c>
      <c r="O23" s="13">
        <f t="shared" si="5"/>
        <v>83.17391304347827</v>
      </c>
      <c r="P23" s="9">
        <v>98</v>
      </c>
    </row>
    <row r="24" spans="1:16" ht="14.25">
      <c r="A24" s="12" t="s">
        <v>59</v>
      </c>
      <c r="B24" s="12" t="s">
        <v>60</v>
      </c>
      <c r="C24" s="9">
        <v>82</v>
      </c>
      <c r="D24" s="9">
        <v>89</v>
      </c>
      <c r="E24" s="9">
        <v>91</v>
      </c>
      <c r="F24" s="12">
        <f t="shared" si="0"/>
        <v>648.5</v>
      </c>
      <c r="G24" s="7"/>
      <c r="H24" s="7"/>
      <c r="I24" s="12">
        <f t="shared" si="1"/>
        <v>0</v>
      </c>
      <c r="J24" s="9">
        <v>82</v>
      </c>
      <c r="K24" s="9">
        <v>87</v>
      </c>
      <c r="L24" s="12">
        <f t="shared" si="2"/>
        <v>338</v>
      </c>
      <c r="M24" s="8">
        <f t="shared" si="3"/>
        <v>56.391304347826086</v>
      </c>
      <c r="N24" s="8">
        <f t="shared" si="4"/>
        <v>85.78260869565217</v>
      </c>
      <c r="O24" s="13">
        <f t="shared" si="5"/>
        <v>85.78260869565217</v>
      </c>
      <c r="P24" s="9">
        <v>97</v>
      </c>
    </row>
    <row r="25" spans="1:16" ht="14.25">
      <c r="A25" s="12" t="s">
        <v>61</v>
      </c>
      <c r="B25" s="12" t="s">
        <v>62</v>
      </c>
      <c r="C25" s="9">
        <v>88</v>
      </c>
      <c r="D25" s="9">
        <v>88</v>
      </c>
      <c r="E25" s="9">
        <v>88</v>
      </c>
      <c r="F25" s="12">
        <f t="shared" si="0"/>
        <v>660</v>
      </c>
      <c r="G25" s="7"/>
      <c r="H25" s="7"/>
      <c r="I25" s="12">
        <f t="shared" si="1"/>
        <v>0</v>
      </c>
      <c r="J25" s="9">
        <v>87</v>
      </c>
      <c r="K25" s="9">
        <v>86</v>
      </c>
      <c r="L25" s="12">
        <f t="shared" si="2"/>
        <v>346</v>
      </c>
      <c r="M25" s="8">
        <f t="shared" si="3"/>
        <v>57.391304347826086</v>
      </c>
      <c r="N25" s="8">
        <f t="shared" si="4"/>
        <v>87.47826086956522</v>
      </c>
      <c r="O25" s="13">
        <f t="shared" si="5"/>
        <v>87.47826086956522</v>
      </c>
      <c r="P25" s="9">
        <v>97</v>
      </c>
    </row>
    <row r="26" spans="1:16" ht="14.25">
      <c r="A26" s="12" t="s">
        <v>63</v>
      </c>
      <c r="B26" s="12" t="s">
        <v>64</v>
      </c>
      <c r="C26" s="9">
        <v>76</v>
      </c>
      <c r="D26" s="9">
        <v>67</v>
      </c>
      <c r="E26" s="9">
        <v>71</v>
      </c>
      <c r="F26" s="12">
        <f t="shared" si="0"/>
        <v>533.5</v>
      </c>
      <c r="G26" s="9">
        <v>69</v>
      </c>
      <c r="H26" s="9">
        <v>65</v>
      </c>
      <c r="I26" s="12">
        <f t="shared" si="1"/>
        <v>268</v>
      </c>
      <c r="J26" s="7"/>
      <c r="K26" s="7"/>
      <c r="L26" s="12">
        <f t="shared" si="2"/>
        <v>0</v>
      </c>
      <c r="M26" s="8">
        <f t="shared" si="3"/>
        <v>69.69565217391305</v>
      </c>
      <c r="N26" s="8">
        <f t="shared" si="4"/>
        <v>46.391304347826086</v>
      </c>
      <c r="O26" s="13">
        <f t="shared" si="5"/>
        <v>69.69565217391305</v>
      </c>
      <c r="P26" s="9">
        <v>94</v>
      </c>
    </row>
    <row r="27" spans="1:16" ht="14.25">
      <c r="A27" s="12" t="s">
        <v>65</v>
      </c>
      <c r="B27" s="12" t="s">
        <v>66</v>
      </c>
      <c r="C27" s="9">
        <v>81</v>
      </c>
      <c r="D27" s="9">
        <v>82</v>
      </c>
      <c r="E27" s="9">
        <v>85</v>
      </c>
      <c r="F27" s="12">
        <f t="shared" si="0"/>
        <v>615</v>
      </c>
      <c r="G27" s="7"/>
      <c r="H27" s="7"/>
      <c r="I27" s="12">
        <f t="shared" si="1"/>
        <v>0</v>
      </c>
      <c r="J27" s="9">
        <v>87</v>
      </c>
      <c r="K27" s="9">
        <v>92</v>
      </c>
      <c r="L27" s="12">
        <f t="shared" si="2"/>
        <v>358</v>
      </c>
      <c r="M27" s="8">
        <f t="shared" si="3"/>
        <v>53.47826086956522</v>
      </c>
      <c r="N27" s="8">
        <f t="shared" si="4"/>
        <v>84.6086956521739</v>
      </c>
      <c r="O27" s="13">
        <f t="shared" si="5"/>
        <v>84.6086956521739</v>
      </c>
      <c r="P27" s="9">
        <v>92</v>
      </c>
    </row>
    <row r="28" spans="1:16" ht="14.25">
      <c r="A28" s="12" t="s">
        <v>67</v>
      </c>
      <c r="B28" s="12" t="s">
        <v>68</v>
      </c>
      <c r="C28" s="9">
        <v>90</v>
      </c>
      <c r="D28" s="9">
        <v>77</v>
      </c>
      <c r="E28" s="9">
        <v>66</v>
      </c>
      <c r="F28" s="12">
        <f t="shared" si="0"/>
        <v>605.5</v>
      </c>
      <c r="G28" s="9">
        <v>87</v>
      </c>
      <c r="H28" s="9">
        <v>72</v>
      </c>
      <c r="I28" s="12">
        <f t="shared" si="1"/>
        <v>318</v>
      </c>
      <c r="J28" s="7"/>
      <c r="K28" s="7"/>
      <c r="L28" s="12">
        <f t="shared" si="2"/>
        <v>0</v>
      </c>
      <c r="M28" s="8">
        <f t="shared" si="3"/>
        <v>80.30434782608695</v>
      </c>
      <c r="N28" s="8">
        <f t="shared" si="4"/>
        <v>52.65217391304348</v>
      </c>
      <c r="O28" s="13">
        <f t="shared" si="5"/>
        <v>80.30434782608695</v>
      </c>
      <c r="P28" s="9">
        <v>93</v>
      </c>
    </row>
    <row r="29" spans="1:16" ht="14.25">
      <c r="A29" s="12" t="s">
        <v>69</v>
      </c>
      <c r="B29" s="12" t="s">
        <v>70</v>
      </c>
      <c r="C29" s="9">
        <v>73</v>
      </c>
      <c r="D29" s="9">
        <v>74</v>
      </c>
      <c r="E29" s="9">
        <v>81</v>
      </c>
      <c r="F29" s="12">
        <f t="shared" si="0"/>
        <v>559</v>
      </c>
      <c r="G29" s="9">
        <v>81</v>
      </c>
      <c r="H29" s="9">
        <v>84</v>
      </c>
      <c r="I29" s="12">
        <f t="shared" si="1"/>
        <v>330</v>
      </c>
      <c r="J29" s="7"/>
      <c r="K29" s="7"/>
      <c r="L29" s="12">
        <f t="shared" si="2"/>
        <v>0</v>
      </c>
      <c r="M29" s="8">
        <f t="shared" si="3"/>
        <v>77.30434782608695</v>
      </c>
      <c r="N29" s="8">
        <f t="shared" si="4"/>
        <v>48.608695652173914</v>
      </c>
      <c r="O29" s="13">
        <f t="shared" si="5"/>
        <v>77.30434782608695</v>
      </c>
      <c r="P29" s="9">
        <v>98</v>
      </c>
    </row>
    <row r="30" spans="1:16" ht="14.25">
      <c r="A30" s="12" t="s">
        <v>71</v>
      </c>
      <c r="B30" s="12" t="s">
        <v>72</v>
      </c>
      <c r="C30" s="9">
        <v>83</v>
      </c>
      <c r="D30" s="9">
        <v>79</v>
      </c>
      <c r="E30" s="9">
        <v>67</v>
      </c>
      <c r="F30" s="12">
        <f t="shared" si="0"/>
        <v>592.5</v>
      </c>
      <c r="G30" s="9">
        <v>81</v>
      </c>
      <c r="H30" s="9">
        <v>79</v>
      </c>
      <c r="I30" s="12">
        <f t="shared" si="1"/>
        <v>320</v>
      </c>
      <c r="J30" s="7"/>
      <c r="K30" s="7"/>
      <c r="L30" s="12">
        <f t="shared" si="2"/>
        <v>0</v>
      </c>
      <c r="M30" s="8">
        <f t="shared" si="3"/>
        <v>79.34782608695652</v>
      </c>
      <c r="N30" s="8">
        <f t="shared" si="4"/>
        <v>51.52173913043478</v>
      </c>
      <c r="O30" s="13">
        <f t="shared" si="5"/>
        <v>79.34782608695652</v>
      </c>
      <c r="P30" s="9">
        <v>91</v>
      </c>
    </row>
    <row r="31" spans="1:16" ht="14.25">
      <c r="A31" s="12" t="s">
        <v>73</v>
      </c>
      <c r="B31" s="12" t="s">
        <v>74</v>
      </c>
      <c r="C31" s="9">
        <v>83</v>
      </c>
      <c r="D31" s="9">
        <v>87</v>
      </c>
      <c r="E31" s="9">
        <v>80</v>
      </c>
      <c r="F31" s="12">
        <f t="shared" si="0"/>
        <v>633.5</v>
      </c>
      <c r="G31" s="7"/>
      <c r="H31" s="7"/>
      <c r="I31" s="12">
        <f t="shared" si="1"/>
        <v>0</v>
      </c>
      <c r="J31" s="9">
        <v>87</v>
      </c>
      <c r="K31" s="9">
        <v>86</v>
      </c>
      <c r="L31" s="12">
        <f t="shared" si="2"/>
        <v>346</v>
      </c>
      <c r="M31" s="8">
        <f t="shared" si="3"/>
        <v>55.08695652173913</v>
      </c>
      <c r="N31" s="8">
        <f t="shared" si="4"/>
        <v>85.17391304347827</v>
      </c>
      <c r="O31" s="13">
        <f t="shared" si="5"/>
        <v>85.17391304347827</v>
      </c>
      <c r="P31" s="9">
        <v>92</v>
      </c>
    </row>
    <row r="32" spans="1:16" ht="14.25">
      <c r="A32" s="12" t="s">
        <v>75</v>
      </c>
      <c r="B32" s="12" t="s">
        <v>76</v>
      </c>
      <c r="C32" s="9">
        <v>82</v>
      </c>
      <c r="D32" s="9">
        <v>84</v>
      </c>
      <c r="E32" s="9">
        <v>81</v>
      </c>
      <c r="F32" s="12">
        <f t="shared" si="0"/>
        <v>621</v>
      </c>
      <c r="G32" s="7"/>
      <c r="H32" s="7"/>
      <c r="I32" s="12">
        <f t="shared" si="1"/>
        <v>0</v>
      </c>
      <c r="J32" s="9">
        <v>85</v>
      </c>
      <c r="K32" s="9">
        <v>86</v>
      </c>
      <c r="L32" s="12">
        <f t="shared" si="2"/>
        <v>342</v>
      </c>
      <c r="M32" s="8">
        <f t="shared" si="3"/>
        <v>54</v>
      </c>
      <c r="N32" s="8">
        <f t="shared" si="4"/>
        <v>83.73913043478261</v>
      </c>
      <c r="O32" s="13">
        <f t="shared" si="5"/>
        <v>83.73913043478261</v>
      </c>
      <c r="P32" s="9">
        <v>91</v>
      </c>
    </row>
    <row r="33" spans="1:16" ht="14.25">
      <c r="A33" s="12" t="s">
        <v>77</v>
      </c>
      <c r="B33" s="12" t="s">
        <v>78</v>
      </c>
      <c r="C33" s="9">
        <v>87</v>
      </c>
      <c r="D33" s="9">
        <v>84</v>
      </c>
      <c r="E33" s="9">
        <v>78</v>
      </c>
      <c r="F33" s="12">
        <f t="shared" si="0"/>
        <v>633</v>
      </c>
      <c r="G33" s="9">
        <v>86</v>
      </c>
      <c r="H33" s="9">
        <v>84</v>
      </c>
      <c r="I33" s="12">
        <f t="shared" si="1"/>
        <v>340</v>
      </c>
      <c r="J33" s="7"/>
      <c r="K33" s="7"/>
      <c r="L33" s="12">
        <f t="shared" si="2"/>
        <v>0</v>
      </c>
      <c r="M33" s="8">
        <f t="shared" si="3"/>
        <v>84.6086956521739</v>
      </c>
      <c r="N33" s="8">
        <f t="shared" si="4"/>
        <v>55.04347826086956</v>
      </c>
      <c r="O33" s="13">
        <f t="shared" si="5"/>
        <v>84.6086956521739</v>
      </c>
      <c r="P33" s="9">
        <v>97</v>
      </c>
    </row>
    <row r="34" spans="1:16" ht="14.25">
      <c r="A34" s="12" t="s">
        <v>79</v>
      </c>
      <c r="B34" s="12" t="s">
        <v>80</v>
      </c>
      <c r="C34" s="9">
        <v>84</v>
      </c>
      <c r="D34" s="9">
        <v>87</v>
      </c>
      <c r="E34" s="9">
        <v>84</v>
      </c>
      <c r="F34" s="12">
        <f t="shared" si="0"/>
        <v>640.5</v>
      </c>
      <c r="G34" s="7"/>
      <c r="H34" s="7"/>
      <c r="I34" s="12">
        <f t="shared" si="1"/>
        <v>0</v>
      </c>
      <c r="J34" s="9">
        <v>84</v>
      </c>
      <c r="K34" s="9">
        <v>92</v>
      </c>
      <c r="L34" s="12">
        <f t="shared" si="2"/>
        <v>352</v>
      </c>
      <c r="M34" s="8">
        <f t="shared" si="3"/>
        <v>55.69565217391305</v>
      </c>
      <c r="N34" s="8">
        <f t="shared" si="4"/>
        <v>86.30434782608695</v>
      </c>
      <c r="O34" s="13">
        <f t="shared" si="5"/>
        <v>86.30434782608695</v>
      </c>
      <c r="P34" s="9">
        <v>98</v>
      </c>
    </row>
    <row r="35" spans="1:16" ht="14.25">
      <c r="A35" s="12" t="s">
        <v>81</v>
      </c>
      <c r="B35" s="12" t="s">
        <v>82</v>
      </c>
      <c r="C35" s="9">
        <v>82</v>
      </c>
      <c r="D35" s="9">
        <v>87</v>
      </c>
      <c r="E35" s="9">
        <v>90</v>
      </c>
      <c r="F35" s="12">
        <f t="shared" si="0"/>
        <v>640.5</v>
      </c>
      <c r="G35" s="7"/>
      <c r="H35" s="7"/>
      <c r="I35" s="12">
        <f t="shared" si="1"/>
        <v>0</v>
      </c>
      <c r="J35" s="9">
        <v>81</v>
      </c>
      <c r="K35" s="9">
        <v>95</v>
      </c>
      <c r="L35" s="12">
        <f t="shared" si="2"/>
        <v>352</v>
      </c>
      <c r="M35" s="8">
        <f t="shared" si="3"/>
        <v>55.69565217391305</v>
      </c>
      <c r="N35" s="8">
        <f t="shared" si="4"/>
        <v>86.30434782608695</v>
      </c>
      <c r="O35" s="13">
        <f t="shared" si="5"/>
        <v>86.30434782608695</v>
      </c>
      <c r="P35" s="9">
        <v>93</v>
      </c>
    </row>
    <row r="36" spans="1:16" ht="14.25">
      <c r="A36" s="12" t="s">
        <v>83</v>
      </c>
      <c r="B36" s="12" t="s">
        <v>84</v>
      </c>
      <c r="C36" s="9">
        <v>83</v>
      </c>
      <c r="D36" s="9">
        <v>78</v>
      </c>
      <c r="E36" s="9">
        <v>87</v>
      </c>
      <c r="F36" s="12">
        <f t="shared" si="0"/>
        <v>609</v>
      </c>
      <c r="G36" s="9">
        <v>69</v>
      </c>
      <c r="H36" s="9">
        <v>84</v>
      </c>
      <c r="I36" s="12">
        <f t="shared" si="1"/>
        <v>306</v>
      </c>
      <c r="J36" s="7"/>
      <c r="K36" s="7"/>
      <c r="L36" s="12">
        <f t="shared" si="2"/>
        <v>0</v>
      </c>
      <c r="M36" s="8">
        <f t="shared" si="3"/>
        <v>79.56521739130434</v>
      </c>
      <c r="N36" s="8">
        <f t="shared" si="4"/>
        <v>52.95652173913044</v>
      </c>
      <c r="O36" s="13">
        <f t="shared" si="5"/>
        <v>79.56521739130434</v>
      </c>
      <c r="P36" s="9">
        <v>91</v>
      </c>
    </row>
    <row r="37" spans="1:16" ht="14.25">
      <c r="A37" s="12" t="s">
        <v>85</v>
      </c>
      <c r="B37" s="12" t="s">
        <v>86</v>
      </c>
      <c r="C37" s="9">
        <v>80</v>
      </c>
      <c r="D37" s="9">
        <v>80</v>
      </c>
      <c r="E37" s="9">
        <v>86</v>
      </c>
      <c r="F37" s="12">
        <f t="shared" si="0"/>
        <v>606</v>
      </c>
      <c r="G37" s="7"/>
      <c r="H37" s="7"/>
      <c r="I37" s="12">
        <f t="shared" si="1"/>
        <v>0</v>
      </c>
      <c r="J37" s="9">
        <v>87</v>
      </c>
      <c r="K37" s="9">
        <v>89</v>
      </c>
      <c r="L37" s="12">
        <f t="shared" si="2"/>
        <v>352</v>
      </c>
      <c r="M37" s="8">
        <f t="shared" si="3"/>
        <v>52.69565217391305</v>
      </c>
      <c r="N37" s="8">
        <f t="shared" si="4"/>
        <v>83.30434782608695</v>
      </c>
      <c r="O37" s="13">
        <f t="shared" si="5"/>
        <v>83.30434782608695</v>
      </c>
      <c r="P37" s="9">
        <v>91</v>
      </c>
    </row>
    <row r="38" spans="1:16" ht="14.25">
      <c r="A38" s="12" t="s">
        <v>87</v>
      </c>
      <c r="B38" s="12" t="s">
        <v>88</v>
      </c>
      <c r="C38" s="9">
        <v>93</v>
      </c>
      <c r="D38" s="9">
        <v>91</v>
      </c>
      <c r="E38" s="9">
        <v>83</v>
      </c>
      <c r="F38" s="12">
        <f t="shared" si="0"/>
        <v>680.5</v>
      </c>
      <c r="G38" s="7"/>
      <c r="H38" s="7"/>
      <c r="I38" s="12">
        <f t="shared" si="1"/>
        <v>0</v>
      </c>
      <c r="J38" s="9">
        <v>94</v>
      </c>
      <c r="K38" s="9">
        <v>93</v>
      </c>
      <c r="L38" s="12">
        <f t="shared" si="2"/>
        <v>374</v>
      </c>
      <c r="M38" s="8">
        <f t="shared" si="3"/>
        <v>59.17391304347826</v>
      </c>
      <c r="N38" s="8">
        <f t="shared" si="4"/>
        <v>91.69565217391305</v>
      </c>
      <c r="O38" s="13">
        <f t="shared" si="5"/>
        <v>91.69565217391305</v>
      </c>
      <c r="P38" s="9">
        <v>95</v>
      </c>
    </row>
    <row r="39" spans="1:16" ht="14.25">
      <c r="A39" s="12" t="s">
        <v>89</v>
      </c>
      <c r="B39" s="12" t="s">
        <v>90</v>
      </c>
      <c r="C39" s="9">
        <v>76</v>
      </c>
      <c r="D39" s="9">
        <v>69</v>
      </c>
      <c r="E39" s="9">
        <v>60</v>
      </c>
      <c r="F39" s="12">
        <f t="shared" si="0"/>
        <v>529.5</v>
      </c>
      <c r="G39" s="9">
        <v>67</v>
      </c>
      <c r="H39" s="9">
        <v>70</v>
      </c>
      <c r="I39" s="12">
        <f t="shared" si="1"/>
        <v>274</v>
      </c>
      <c r="J39" s="7"/>
      <c r="K39" s="7"/>
      <c r="L39" s="12">
        <f t="shared" si="2"/>
        <v>0</v>
      </c>
      <c r="M39" s="8">
        <f t="shared" si="3"/>
        <v>69.8695652173913</v>
      </c>
      <c r="N39" s="8">
        <f t="shared" si="4"/>
        <v>46.04347826086956</v>
      </c>
      <c r="O39" s="13">
        <f t="shared" si="5"/>
        <v>69.8695652173913</v>
      </c>
      <c r="P39" s="9">
        <v>90</v>
      </c>
    </row>
    <row r="40" spans="1:16" ht="14.25">
      <c r="A40" s="12" t="s">
        <v>91</v>
      </c>
      <c r="B40" s="12" t="s">
        <v>92</v>
      </c>
      <c r="C40" s="9">
        <v>83</v>
      </c>
      <c r="D40" s="9">
        <v>80</v>
      </c>
      <c r="E40" s="9">
        <v>70</v>
      </c>
      <c r="F40" s="12">
        <f t="shared" si="0"/>
        <v>599</v>
      </c>
      <c r="G40" s="9">
        <v>79</v>
      </c>
      <c r="H40" s="9">
        <v>76</v>
      </c>
      <c r="I40" s="12">
        <f t="shared" si="1"/>
        <v>310</v>
      </c>
      <c r="J40" s="7"/>
      <c r="K40" s="7"/>
      <c r="L40" s="12">
        <f t="shared" si="2"/>
        <v>0</v>
      </c>
      <c r="M40" s="8">
        <f t="shared" si="3"/>
        <v>79.04347826086956</v>
      </c>
      <c r="N40" s="8">
        <f t="shared" si="4"/>
        <v>52.08695652173913</v>
      </c>
      <c r="O40" s="13">
        <f t="shared" si="5"/>
        <v>79.04347826086956</v>
      </c>
      <c r="P40" s="9">
        <v>92</v>
      </c>
    </row>
    <row r="41" spans="1:16" ht="14.25">
      <c r="A41" s="12" t="s">
        <v>93</v>
      </c>
      <c r="B41" s="12" t="s">
        <v>94</v>
      </c>
      <c r="C41" s="9">
        <v>80</v>
      </c>
      <c r="D41" s="9">
        <v>80</v>
      </c>
      <c r="E41" s="9">
        <v>81</v>
      </c>
      <c r="F41" s="12">
        <f t="shared" si="0"/>
        <v>601</v>
      </c>
      <c r="G41" s="7"/>
      <c r="H41" s="7"/>
      <c r="I41" s="12">
        <f t="shared" si="1"/>
        <v>0</v>
      </c>
      <c r="J41" s="9">
        <v>94</v>
      </c>
      <c r="K41" s="9">
        <v>82</v>
      </c>
      <c r="L41" s="12">
        <f t="shared" si="2"/>
        <v>352</v>
      </c>
      <c r="M41" s="8">
        <f t="shared" si="3"/>
        <v>52.26086956521739</v>
      </c>
      <c r="N41" s="8">
        <f t="shared" si="4"/>
        <v>82.8695652173913</v>
      </c>
      <c r="O41" s="13">
        <f t="shared" si="5"/>
        <v>82.8695652173913</v>
      </c>
      <c r="P41" s="9">
        <v>90</v>
      </c>
    </row>
    <row r="42" spans="1:16" ht="14.25">
      <c r="A42" s="12" t="s">
        <v>95</v>
      </c>
      <c r="B42" s="12" t="s">
        <v>96</v>
      </c>
      <c r="C42" s="9">
        <v>83</v>
      </c>
      <c r="D42" s="9">
        <v>91</v>
      </c>
      <c r="E42" s="9">
        <v>76</v>
      </c>
      <c r="F42" s="12">
        <f t="shared" si="0"/>
        <v>643.5</v>
      </c>
      <c r="G42" s="7"/>
      <c r="H42" s="7"/>
      <c r="I42" s="12">
        <f t="shared" si="1"/>
        <v>0</v>
      </c>
      <c r="J42" s="9">
        <v>82</v>
      </c>
      <c r="K42" s="9">
        <v>85</v>
      </c>
      <c r="L42" s="12">
        <f t="shared" si="2"/>
        <v>334</v>
      </c>
      <c r="M42" s="8">
        <f t="shared" si="3"/>
        <v>55.95652173913044</v>
      </c>
      <c r="N42" s="8">
        <f t="shared" si="4"/>
        <v>85</v>
      </c>
      <c r="O42" s="13">
        <f t="shared" si="5"/>
        <v>85</v>
      </c>
      <c r="P42" s="9">
        <v>95</v>
      </c>
    </row>
    <row r="43" spans="1:16" ht="14.25">
      <c r="A43" s="11"/>
      <c r="B43" s="11"/>
      <c r="C43" s="7"/>
      <c r="D43" s="7"/>
      <c r="E43" s="7"/>
      <c r="F43" s="11"/>
      <c r="G43" s="7"/>
      <c r="H43" s="7"/>
      <c r="I43" s="11"/>
      <c r="J43" s="7"/>
      <c r="K43" s="7"/>
      <c r="L43" s="11"/>
      <c r="M43" s="10"/>
      <c r="N43" s="7"/>
      <c r="O43" s="11"/>
      <c r="P43" s="7"/>
    </row>
    <row r="44" spans="1:16" s="23" customFormat="1" ht="14.25">
      <c r="A44" s="26" t="s">
        <v>110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</row>
    <row r="45" spans="1:16" s="24" customFormat="1" ht="14.2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</row>
  </sheetData>
  <mergeCells count="8">
    <mergeCell ref="A1:P1"/>
    <mergeCell ref="A44:P45"/>
    <mergeCell ref="I3:I4"/>
    <mergeCell ref="F3:F4"/>
    <mergeCell ref="O3:O4"/>
    <mergeCell ref="N3:N4"/>
    <mergeCell ref="M3:M4"/>
    <mergeCell ref="L3:L4"/>
  </mergeCells>
  <printOptions/>
  <pageMargins left="0.1968503937007874" right="0.1968503937007874" top="0.5905511811023623" bottom="0.3937007874015748" header="0.5118110236220472" footer="0.5118110236220472"/>
  <pageSetup horizontalDpi="600" verticalDpi="600" orientation="landscape" paperSize="9" r:id="rId1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雨林木风</cp:lastModifiedBy>
  <cp:lastPrinted>2012-02-27T08:55:20Z</cp:lastPrinted>
  <dcterms:created xsi:type="dcterms:W3CDTF">2012-02-27T08:55:56Z</dcterms:created>
  <dcterms:modified xsi:type="dcterms:W3CDTF">2012-02-27T08:56:22Z</dcterms:modified>
  <cp:category/>
  <cp:version/>
  <cp:contentType/>
  <cp:contentStatus/>
</cp:coreProperties>
</file>